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hare\prodagbi\продажби\продажби-актуализ\"/>
    </mc:Choice>
  </mc:AlternateContent>
  <xr:revisionPtr revIDLastSave="0" documentId="13_ncr:1_{D547E71A-7D61-44D5-9284-F9C7801F5254}" xr6:coauthVersionLast="36" xr6:coauthVersionMax="36" xr10:uidLastSave="{00000000-0000-0000-0000-000000000000}"/>
  <bookViews>
    <workbookView xWindow="0" yWindow="0" windowWidth="28800" windowHeight="11925" tabRatio="573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Sheet1!$A$1:$J$364</definedName>
    <definedName name="_xlnm.Print_Area" localSheetId="0">Sheet1!$A$1:$J$358</definedName>
    <definedName name="_xlnm.Print_Titles" localSheetId="0">Sheet1!$1:$1</definedName>
  </definedNames>
  <calcPr calcId="191029"/>
</workbook>
</file>

<file path=xl/calcChain.xml><?xml version="1.0" encoding="utf-8"?>
<calcChain xmlns="http://schemas.openxmlformats.org/spreadsheetml/2006/main">
  <c r="H356" i="1" l="1"/>
  <c r="H355" i="1"/>
  <c r="J355" i="1" s="1"/>
  <c r="H6" i="1"/>
  <c r="H5" i="1"/>
  <c r="J5" i="1" s="1"/>
  <c r="H314" i="1"/>
  <c r="H318" i="1"/>
  <c r="J318" i="1" s="1"/>
  <c r="H317" i="1"/>
  <c r="I356" i="1"/>
  <c r="J356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15" i="1"/>
  <c r="J315" i="1"/>
  <c r="I316" i="1"/>
  <c r="J316" i="1"/>
  <c r="I317" i="1"/>
  <c r="J317" i="1"/>
  <c r="I318" i="1"/>
  <c r="I11" i="1"/>
  <c r="J11" i="1"/>
  <c r="I314" i="1"/>
  <c r="J314" i="1"/>
  <c r="I5" i="1"/>
  <c r="I6" i="1"/>
  <c r="J6" i="1"/>
  <c r="I355" i="1"/>
  <c r="I3" i="1" l="1"/>
  <c r="I4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7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" i="1"/>
  <c r="H3" i="1"/>
  <c r="J3" i="1" s="1"/>
  <c r="H4" i="1"/>
  <c r="J4" i="1" s="1"/>
  <c r="H7" i="1"/>
  <c r="J7" i="1" s="1"/>
  <c r="H8" i="1"/>
  <c r="J8" i="1" s="1"/>
  <c r="H9" i="1"/>
  <c r="J9" i="1" s="1"/>
  <c r="H10" i="1"/>
  <c r="J10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312" i="1"/>
  <c r="J312" i="1" s="1"/>
  <c r="H313" i="1"/>
  <c r="J313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7" i="1"/>
  <c r="J357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3" i="1"/>
  <c r="J243" i="1" s="1"/>
  <c r="H244" i="1"/>
  <c r="J244" i="1" s="1"/>
  <c r="H245" i="1"/>
  <c r="J245" i="1" s="1"/>
  <c r="H246" i="1"/>
  <c r="J246" i="1" s="1"/>
  <c r="H247" i="1"/>
  <c r="J247" i="1" s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" i="1"/>
  <c r="J2" i="1" s="1"/>
</calcChain>
</file>

<file path=xl/sharedStrings.xml><?xml version="1.0" encoding="utf-8"?>
<sst xmlns="http://schemas.openxmlformats.org/spreadsheetml/2006/main" count="1478" uniqueCount="670">
  <si>
    <t>БР</t>
  </si>
  <si>
    <t>5840SL0027V0100 кабел</t>
  </si>
  <si>
    <t>5840SL0028 кабел</t>
  </si>
  <si>
    <t>5840SL0038V0101 кабел</t>
  </si>
  <si>
    <t>1634002 преден ролбар</t>
  </si>
  <si>
    <t>1634009 решетка за фар</t>
  </si>
  <si>
    <t>BAG</t>
  </si>
  <si>
    <t>1634115 предп.тръба за спойлер</t>
  </si>
  <si>
    <t>5611140 клин</t>
  </si>
  <si>
    <t>1435572 маркуч</t>
  </si>
  <si>
    <t>8E4708 щифт за стр.нож</t>
  </si>
  <si>
    <t>4T4707 зегерка за стран.нож</t>
  </si>
  <si>
    <t>1097089 фланец</t>
  </si>
  <si>
    <t>001149275 уплътнение</t>
  </si>
  <si>
    <t>6V8398 О-пръстен</t>
  </si>
  <si>
    <t>6V8639 щуцер</t>
  </si>
  <si>
    <t>1P3707 уплътнение</t>
  </si>
  <si>
    <t>8X0660 шарнир</t>
  </si>
  <si>
    <t>7X4786 уплътнение</t>
  </si>
  <si>
    <t>8X0659/3350752 шарнир</t>
  </si>
  <si>
    <t>8X0662 шарнир</t>
  </si>
  <si>
    <t>1547204 капачка</t>
  </si>
  <si>
    <t>1565916 капачка</t>
  </si>
  <si>
    <t>1692572 турбокомпресор</t>
  </si>
  <si>
    <t>1218934 втулка</t>
  </si>
  <si>
    <t>8X0743 втулка</t>
  </si>
  <si>
    <t>1389326 втулка</t>
  </si>
  <si>
    <t>6I2435 уплътнение</t>
  </si>
  <si>
    <t>1194743 капачка</t>
  </si>
  <si>
    <t>6P3860 пружина</t>
  </si>
  <si>
    <t>4J1704 шайба</t>
  </si>
  <si>
    <t>2J0918 шайба</t>
  </si>
  <si>
    <t>5J2926 пружина</t>
  </si>
  <si>
    <t>2J0917 шайба</t>
  </si>
  <si>
    <t>1H1200 щифт</t>
  </si>
  <si>
    <t>7J5925 щифт</t>
  </si>
  <si>
    <t>1159190 клапан</t>
  </si>
  <si>
    <t>FC800SWCU защита за адаптер горна</t>
  </si>
  <si>
    <t>FC800SWCD защита за адаптер долна</t>
  </si>
  <si>
    <t>1V8031 шарнир</t>
  </si>
  <si>
    <t>3V2695 о-пръстен за джанта</t>
  </si>
  <si>
    <t>8R3931 капачка</t>
  </si>
  <si>
    <t>3001258 адаптер среден</t>
  </si>
  <si>
    <t>3001260 адаптер ляв</t>
  </si>
  <si>
    <t>3001261 адаптер десен</t>
  </si>
  <si>
    <t>FMF10083R55 смукат.облицовка</t>
  </si>
  <si>
    <t>F10018R55/F10018R33 облиц.към смукателя</t>
  </si>
  <si>
    <t>EAM028HS1A05 турбина</t>
  </si>
  <si>
    <t>автоматич. клапан за въздуходувка Мапнер</t>
  </si>
  <si>
    <t>40000846</t>
  </si>
  <si>
    <t>5612414/110H92K адаптер експ. Асарел Рем</t>
  </si>
  <si>
    <t>40001076</t>
  </si>
  <si>
    <t>92TKPN клин (среден)-експер. (Санрок)</t>
  </si>
  <si>
    <t>40000023</t>
  </si>
  <si>
    <t>7370098/110W1 клин (мъжки)</t>
  </si>
  <si>
    <t>40001073</t>
  </si>
  <si>
    <t>110W2 клин (мъжки)-експеримент</t>
  </si>
  <si>
    <t>40000024</t>
  </si>
  <si>
    <t>7370100/SP110E клин (женски)</t>
  </si>
  <si>
    <t>20016218</t>
  </si>
  <si>
    <t>9398603 тръба</t>
  </si>
  <si>
    <t>9398609 тръба</t>
  </si>
  <si>
    <t>20016223</t>
  </si>
  <si>
    <t>20016800</t>
  </si>
  <si>
    <t>7002432 О-пръстен</t>
  </si>
  <si>
    <t>20016811</t>
  </si>
  <si>
    <t>6200906 / 6202927 реле</t>
  </si>
  <si>
    <t>20016815</t>
  </si>
  <si>
    <t>9141601 въртяща връзка</t>
  </si>
  <si>
    <t>20016827</t>
  </si>
  <si>
    <t>5874110/5612413 осн.за адаптер</t>
  </si>
  <si>
    <t>20016833</t>
  </si>
  <si>
    <t>5601616 бутилка за въздух</t>
  </si>
  <si>
    <t>20016839</t>
  </si>
  <si>
    <t>7364320 тампон</t>
  </si>
  <si>
    <t>20016849</t>
  </si>
  <si>
    <t>10290518 о-пръстен</t>
  </si>
  <si>
    <t>20016859</t>
  </si>
  <si>
    <t>5003831 уплътнение</t>
  </si>
  <si>
    <t>20016909</t>
  </si>
  <si>
    <t>9572471 блок хидравличен</t>
  </si>
  <si>
    <t>20020848</t>
  </si>
  <si>
    <t>инструмент за вадене на клинове 92K</t>
  </si>
  <si>
    <t>20021351</t>
  </si>
  <si>
    <t>инструмент за вадене на клин PDE46738-1B</t>
  </si>
  <si>
    <t>20016940</t>
  </si>
  <si>
    <t>7369711 табло за климатик</t>
  </si>
  <si>
    <t>20016949</t>
  </si>
  <si>
    <t>9576754 капачка</t>
  </si>
  <si>
    <t>20016974</t>
  </si>
  <si>
    <t>7364654/9941319 брава за врата</t>
  </si>
  <si>
    <t>20017000</t>
  </si>
  <si>
    <t>931115601 ос</t>
  </si>
  <si>
    <t>20017013</t>
  </si>
  <si>
    <t>4041210 пробка</t>
  </si>
  <si>
    <t>20017038</t>
  </si>
  <si>
    <t>7364318 шайба</t>
  </si>
  <si>
    <t>20017039</t>
  </si>
  <si>
    <t>7364319 шайба</t>
  </si>
  <si>
    <t>20017040</t>
  </si>
  <si>
    <t>4901510 / 10425684 болт</t>
  </si>
  <si>
    <t>20017072</t>
  </si>
  <si>
    <t>4600240 болт</t>
  </si>
  <si>
    <t>20017073</t>
  </si>
  <si>
    <t>7360563 болт</t>
  </si>
  <si>
    <t>20017082</t>
  </si>
  <si>
    <t>7364665 о пръстен</t>
  </si>
  <si>
    <t>20017084</t>
  </si>
  <si>
    <t>7364736 о пръстен</t>
  </si>
  <si>
    <t>20017092</t>
  </si>
  <si>
    <t>7369268 уплътнител</t>
  </si>
  <si>
    <t>20016215</t>
  </si>
  <si>
    <t>9266413 педал за кофа</t>
  </si>
  <si>
    <t>20016784</t>
  </si>
  <si>
    <t>9335901 тръба</t>
  </si>
  <si>
    <t>20016881</t>
  </si>
  <si>
    <t>4901517 болт</t>
  </si>
  <si>
    <t>20022617</t>
  </si>
  <si>
    <t>931380801 слънчево зъбно колело</t>
  </si>
  <si>
    <t>20025584</t>
  </si>
  <si>
    <t>9112934 гайка</t>
  </si>
  <si>
    <t>20026010</t>
  </si>
  <si>
    <t>9443154 пръстен</t>
  </si>
  <si>
    <t>20026186</t>
  </si>
  <si>
    <t>9391962 тръба</t>
  </si>
  <si>
    <t>20027852</t>
  </si>
  <si>
    <t>6201869 регулатор</t>
  </si>
  <si>
    <t>4M8973 коляно</t>
  </si>
  <si>
    <t>7J5586 болт</t>
  </si>
  <si>
    <t>8Т6444О-пръстен</t>
  </si>
  <si>
    <t>6F4855 О-пръстен</t>
  </si>
  <si>
    <t>PVC коляно ф110</t>
  </si>
  <si>
    <t>панталон камуфлажен -S №42-46</t>
  </si>
  <si>
    <t>панталон камуфлажен -XXXL №64</t>
  </si>
  <si>
    <t>престилка мъжка -S №44-46</t>
  </si>
  <si>
    <t>престилка мъжка -M №48-50</t>
  </si>
  <si>
    <t>ръкавици брезентови</t>
  </si>
  <si>
    <t>панталон ватиран черен - XXL №60-62</t>
  </si>
  <si>
    <t>костюм бял киселиноустойчив -3XL-62-64</t>
  </si>
  <si>
    <t>гума външна 21.00-R33 БЕЛАЗ 40</t>
  </si>
  <si>
    <t>20020473</t>
  </si>
  <si>
    <t>гума външна 55х80-R57  CAT-994D</t>
  </si>
  <si>
    <t>Климатична инсталация CC-3.5kW RH "SRK"</t>
  </si>
  <si>
    <t>РЧ 5840SL3110V0100 приемен модул</t>
  </si>
  <si>
    <t>РЧ 5840SL3201V0100</t>
  </si>
  <si>
    <t>автом.вентил AB200-D3R00 за СТ</t>
  </si>
  <si>
    <t>Материал</t>
  </si>
  <si>
    <t>Описание на материал</t>
  </si>
  <si>
    <t>№</t>
  </si>
  <si>
    <t>Група материали</t>
  </si>
  <si>
    <t>Колич.</t>
  </si>
  <si>
    <t>Осн. МЕ</t>
  </si>
  <si>
    <t>РЧ за Радарна система</t>
  </si>
  <si>
    <t xml:space="preserve">РЧ за Автомобил </t>
  </si>
  <si>
    <t>РЧ Багер LIEBHERR R-994</t>
  </si>
  <si>
    <t>РЧ Багер LIEBHERR 954</t>
  </si>
  <si>
    <t>РЧ Автогрейдер САТ 16Н</t>
  </si>
  <si>
    <t>РЧ ЧТ CAT 994D</t>
  </si>
  <si>
    <t>РЧ Багер LIEBHERR А902</t>
  </si>
  <si>
    <t>РЧ за помпа WARMAN-10EMF</t>
  </si>
  <si>
    <t>РЧ за DORR-OLIVER-40</t>
  </si>
  <si>
    <t>РЧ ЧТ CAT 993K</t>
  </si>
  <si>
    <t>Гуми автом външни</t>
  </si>
  <si>
    <t>Други материали</t>
  </si>
  <si>
    <t>4914058 адаптер среден</t>
  </si>
  <si>
    <t>3109139 плоча - пета</t>
  </si>
  <si>
    <t>3146347 плоча дъно голяма</t>
  </si>
  <si>
    <t>6Y5539-1/4145568 нож ср. голям (1/2)-екс</t>
  </si>
  <si>
    <t>Адапт.за ЧТ CAT 993K</t>
  </si>
  <si>
    <t>Пети/плочи за CAT993</t>
  </si>
  <si>
    <t>Пети/плочи за CAT994</t>
  </si>
  <si>
    <t>Нож за Булд CAT 834G</t>
  </si>
  <si>
    <t>тръба поцинкована 1 3/4"</t>
  </si>
  <si>
    <t>КГ</t>
  </si>
  <si>
    <t>Тръби стоманени</t>
  </si>
  <si>
    <t>ЛПС и раб. облекло</t>
  </si>
  <si>
    <t>ВиК материали</t>
  </si>
  <si>
    <t>20003366</t>
  </si>
  <si>
    <t>20003647</t>
  </si>
  <si>
    <t>20006400</t>
  </si>
  <si>
    <t>20006447</t>
  </si>
  <si>
    <t>20006576</t>
  </si>
  <si>
    <t>20006927</t>
  </si>
  <si>
    <t>20007077</t>
  </si>
  <si>
    <t>20009566</t>
  </si>
  <si>
    <t>20009592</t>
  </si>
  <si>
    <t>20009604</t>
  </si>
  <si>
    <t>20009614</t>
  </si>
  <si>
    <t>20009615</t>
  </si>
  <si>
    <t>20009616</t>
  </si>
  <si>
    <t>20009617</t>
  </si>
  <si>
    <t>20009624</t>
  </si>
  <si>
    <t>20009625</t>
  </si>
  <si>
    <t>20009627</t>
  </si>
  <si>
    <t>20009631</t>
  </si>
  <si>
    <t>20009645</t>
  </si>
  <si>
    <t>20009651</t>
  </si>
  <si>
    <t>20009660</t>
  </si>
  <si>
    <t>20009661</t>
  </si>
  <si>
    <t>20009665</t>
  </si>
  <si>
    <t>20009666</t>
  </si>
  <si>
    <t>20009678</t>
  </si>
  <si>
    <t>20009679</t>
  </si>
  <si>
    <t>20009684</t>
  </si>
  <si>
    <t>20009685</t>
  </si>
  <si>
    <t>20009689</t>
  </si>
  <si>
    <t>20009692</t>
  </si>
  <si>
    <t>20009697</t>
  </si>
  <si>
    <t>20009702</t>
  </si>
  <si>
    <t>20009703</t>
  </si>
  <si>
    <t>20009708</t>
  </si>
  <si>
    <t>20009709</t>
  </si>
  <si>
    <t>20009710</t>
  </si>
  <si>
    <t>20009711</t>
  </si>
  <si>
    <t>20009715</t>
  </si>
  <si>
    <t>20009719</t>
  </si>
  <si>
    <t>20009720</t>
  </si>
  <si>
    <t>20009721</t>
  </si>
  <si>
    <t>20009722</t>
  </si>
  <si>
    <t>20009723</t>
  </si>
  <si>
    <t>20009724</t>
  </si>
  <si>
    <t>20009725</t>
  </si>
  <si>
    <t>20009740</t>
  </si>
  <si>
    <t>20009745</t>
  </si>
  <si>
    <t>20009746</t>
  </si>
  <si>
    <t>20009747</t>
  </si>
  <si>
    <t>20009750</t>
  </si>
  <si>
    <t>20009756</t>
  </si>
  <si>
    <t>20009764</t>
  </si>
  <si>
    <t>20009776</t>
  </si>
  <si>
    <t>20009777</t>
  </si>
  <si>
    <t>20009779</t>
  </si>
  <si>
    <t>20009781</t>
  </si>
  <si>
    <t>20009785</t>
  </si>
  <si>
    <t>20009786</t>
  </si>
  <si>
    <t>20009788</t>
  </si>
  <si>
    <t>20009794</t>
  </si>
  <si>
    <t>20009795</t>
  </si>
  <si>
    <t>20009796</t>
  </si>
  <si>
    <t>20009805</t>
  </si>
  <si>
    <t>20009818</t>
  </si>
  <si>
    <t>20009824</t>
  </si>
  <si>
    <t>20009825</t>
  </si>
  <si>
    <t>20009826</t>
  </si>
  <si>
    <t>20009827</t>
  </si>
  <si>
    <t>20009829</t>
  </si>
  <si>
    <t>20009832</t>
  </si>
  <si>
    <t>20009834</t>
  </si>
  <si>
    <t>20009838</t>
  </si>
  <si>
    <t>20009839</t>
  </si>
  <si>
    <t>20009841</t>
  </si>
  <si>
    <t>20009842</t>
  </si>
  <si>
    <t>20009843</t>
  </si>
  <si>
    <t>20009844</t>
  </si>
  <si>
    <t>20009845</t>
  </si>
  <si>
    <t>20009848</t>
  </si>
  <si>
    <t>20009849</t>
  </si>
  <si>
    <t>20009852</t>
  </si>
  <si>
    <t>20009854</t>
  </si>
  <si>
    <t>20009855</t>
  </si>
  <si>
    <t>20009872</t>
  </si>
  <si>
    <t>20009928</t>
  </si>
  <si>
    <t>20009943</t>
  </si>
  <si>
    <t>20009944</t>
  </si>
  <si>
    <t>20009945</t>
  </si>
  <si>
    <t>20009946</t>
  </si>
  <si>
    <t>20009953</t>
  </si>
  <si>
    <t>20009956</t>
  </si>
  <si>
    <t>20009957</t>
  </si>
  <si>
    <t>20009958</t>
  </si>
  <si>
    <t>20009962</t>
  </si>
  <si>
    <t>20009963</t>
  </si>
  <si>
    <t>20009964</t>
  </si>
  <si>
    <t>20009965</t>
  </si>
  <si>
    <t>20009972</t>
  </si>
  <si>
    <t>20009977</t>
  </si>
  <si>
    <t>20009978</t>
  </si>
  <si>
    <t>20009981</t>
  </si>
  <si>
    <t>20009983</t>
  </si>
  <si>
    <t>20009986</t>
  </si>
  <si>
    <t>20009987</t>
  </si>
  <si>
    <t>20009988</t>
  </si>
  <si>
    <t>20009991</t>
  </si>
  <si>
    <t>20009992</t>
  </si>
  <si>
    <t>20009994</t>
  </si>
  <si>
    <t>20009995</t>
  </si>
  <si>
    <t>20009996</t>
  </si>
  <si>
    <t>20009997</t>
  </si>
  <si>
    <t>20010000</t>
  </si>
  <si>
    <t>20010008</t>
  </si>
  <si>
    <t>20010009</t>
  </si>
  <si>
    <t>20010011</t>
  </si>
  <si>
    <t>20010012</t>
  </si>
  <si>
    <t>20010014</t>
  </si>
  <si>
    <t>20010018</t>
  </si>
  <si>
    <t>20010021</t>
  </si>
  <si>
    <t>20010023</t>
  </si>
  <si>
    <t>20010024</t>
  </si>
  <si>
    <t>20020666</t>
  </si>
  <si>
    <t>20020781</t>
  </si>
  <si>
    <t>20020793</t>
  </si>
  <si>
    <t>20020886</t>
  </si>
  <si>
    <t>20021036</t>
  </si>
  <si>
    <t>20021066</t>
  </si>
  <si>
    <t>20021067</t>
  </si>
  <si>
    <t>20021190</t>
  </si>
  <si>
    <t>20021191</t>
  </si>
  <si>
    <t>20021906</t>
  </si>
  <si>
    <t>20021907</t>
  </si>
  <si>
    <t>20022092</t>
  </si>
  <si>
    <t>20022093</t>
  </si>
  <si>
    <t>20022095</t>
  </si>
  <si>
    <t>20022096</t>
  </si>
  <si>
    <t>20022097</t>
  </si>
  <si>
    <t>20022099</t>
  </si>
  <si>
    <t>20022100</t>
  </si>
  <si>
    <t>20022101</t>
  </si>
  <si>
    <t>20022102</t>
  </si>
  <si>
    <t>20022103</t>
  </si>
  <si>
    <t>20022104</t>
  </si>
  <si>
    <t>20022105</t>
  </si>
  <si>
    <t>20022106</t>
  </si>
  <si>
    <t>20022107</t>
  </si>
  <si>
    <t>20022108</t>
  </si>
  <si>
    <t>20022109</t>
  </si>
  <si>
    <t>20022110</t>
  </si>
  <si>
    <t>20022414</t>
  </si>
  <si>
    <t>20022415</t>
  </si>
  <si>
    <t>20022417</t>
  </si>
  <si>
    <t>20022420</t>
  </si>
  <si>
    <t>20022421</t>
  </si>
  <si>
    <t>20023433</t>
  </si>
  <si>
    <t>20023434</t>
  </si>
  <si>
    <t>20023473</t>
  </si>
  <si>
    <t>20023475</t>
  </si>
  <si>
    <t>20023837</t>
  </si>
  <si>
    <t>20023900</t>
  </si>
  <si>
    <t>20023901</t>
  </si>
  <si>
    <t>20023902</t>
  </si>
  <si>
    <t>20023903</t>
  </si>
  <si>
    <t>20023904</t>
  </si>
  <si>
    <t>20023905</t>
  </si>
  <si>
    <t>20023906</t>
  </si>
  <si>
    <t>20023907</t>
  </si>
  <si>
    <t>20024244</t>
  </si>
  <si>
    <t>20024246</t>
  </si>
  <si>
    <t>20024260</t>
  </si>
  <si>
    <t>20024801</t>
  </si>
  <si>
    <t>20024873</t>
  </si>
  <si>
    <t>20025680</t>
  </si>
  <si>
    <t>20026138</t>
  </si>
  <si>
    <t>20026188</t>
  </si>
  <si>
    <t>20026189</t>
  </si>
  <si>
    <t>20026190</t>
  </si>
  <si>
    <t>20026542</t>
  </si>
  <si>
    <t>20026544</t>
  </si>
  <si>
    <t>20026545</t>
  </si>
  <si>
    <t>20026546</t>
  </si>
  <si>
    <t>20026547</t>
  </si>
  <si>
    <t>20026548</t>
  </si>
  <si>
    <t>20026549</t>
  </si>
  <si>
    <t>20026550</t>
  </si>
  <si>
    <t>20026551</t>
  </si>
  <si>
    <t>20026553</t>
  </si>
  <si>
    <t>20026555</t>
  </si>
  <si>
    <t>20026556</t>
  </si>
  <si>
    <t>20026558</t>
  </si>
  <si>
    <t>20026614</t>
  </si>
  <si>
    <t>20026616</t>
  </si>
  <si>
    <t>20026617</t>
  </si>
  <si>
    <t>20026923</t>
  </si>
  <si>
    <t>20026924</t>
  </si>
  <si>
    <t>20027764</t>
  </si>
  <si>
    <t>20027765</t>
  </si>
  <si>
    <t>20028044</t>
  </si>
  <si>
    <t>20028273</t>
  </si>
  <si>
    <t>20028274</t>
  </si>
  <si>
    <t>20028275</t>
  </si>
  <si>
    <t>20028276</t>
  </si>
  <si>
    <t>20029307</t>
  </si>
  <si>
    <t>20029308</t>
  </si>
  <si>
    <t>20029309</t>
  </si>
  <si>
    <t>20029310</t>
  </si>
  <si>
    <t>20029311</t>
  </si>
  <si>
    <t>20029312</t>
  </si>
  <si>
    <t>20029313</t>
  </si>
  <si>
    <t>20030749</t>
  </si>
  <si>
    <t>20031391</t>
  </si>
  <si>
    <t>20031596</t>
  </si>
  <si>
    <t>20031597</t>
  </si>
  <si>
    <t>20031667</t>
  </si>
  <si>
    <t>20031668</t>
  </si>
  <si>
    <t>20031669</t>
  </si>
  <si>
    <t>20031756</t>
  </si>
  <si>
    <t>20031757</t>
  </si>
  <si>
    <t>20032212</t>
  </si>
  <si>
    <t>20032214</t>
  </si>
  <si>
    <t>20032215</t>
  </si>
  <si>
    <t>20032224</t>
  </si>
  <si>
    <t>20032714</t>
  </si>
  <si>
    <t>20032715</t>
  </si>
  <si>
    <t>20032716</t>
  </si>
  <si>
    <t>20032717</t>
  </si>
  <si>
    <t>20032718</t>
  </si>
  <si>
    <t>20032719</t>
  </si>
  <si>
    <t>20032720</t>
  </si>
  <si>
    <t>20032721</t>
  </si>
  <si>
    <t>20032729</t>
  </si>
  <si>
    <t>20033263</t>
  </si>
  <si>
    <t>20033321</t>
  </si>
  <si>
    <t>20033647</t>
  </si>
  <si>
    <t>5D3636 маншон</t>
  </si>
  <si>
    <t>9Y9895 уплътнител</t>
  </si>
  <si>
    <t>0S1587 болт</t>
  </si>
  <si>
    <t>5D1911 капачка</t>
  </si>
  <si>
    <t>1733064 ключ</t>
  </si>
  <si>
    <t>5P8245 шайба</t>
  </si>
  <si>
    <t>5P1075 шайба</t>
  </si>
  <si>
    <t>2002232 алтернатор</t>
  </si>
  <si>
    <t>6G4642 пластина</t>
  </si>
  <si>
    <t>2G8635 лагер</t>
  </si>
  <si>
    <t>1946724 / 1978395 сензор</t>
  </si>
  <si>
    <t>2312999 датчик температура-охлад.течност</t>
  </si>
  <si>
    <t>1899801 / 1945340 / 1918304 сензор</t>
  </si>
  <si>
    <t>3E3636 датчик</t>
  </si>
  <si>
    <t>1749690 ремък</t>
  </si>
  <si>
    <t>1149281 датчик за налягане</t>
  </si>
  <si>
    <t>7E7912 гарнитура</t>
  </si>
  <si>
    <t>1732046 уплътнение</t>
  </si>
  <si>
    <t>8D3912/ 1746821 лагер</t>
  </si>
  <si>
    <t>8D1648 диск</t>
  </si>
  <si>
    <t>1978393 / 1611703 сензор за налягане</t>
  </si>
  <si>
    <t>1978394 / 1611705 сензор за налягане</t>
  </si>
  <si>
    <t>7D8857 втулка</t>
  </si>
  <si>
    <t>1857035 / 2342595 уплътнение к-т</t>
  </si>
  <si>
    <t>1314135 датчик за температура</t>
  </si>
  <si>
    <t>2911265 датчик ниско налягане-масло</t>
  </si>
  <si>
    <t>3E0154 / 3379078 ключ</t>
  </si>
  <si>
    <t>9X5694 жило</t>
  </si>
  <si>
    <t>9W7602 прастина</t>
  </si>
  <si>
    <t>1265611 / 2201828 регул.за парно</t>
  </si>
  <si>
    <t>6V6609 уплътнение</t>
  </si>
  <si>
    <t>4G4972 о-пръстен</t>
  </si>
  <si>
    <t>1873307 гарнитура за глава</t>
  </si>
  <si>
    <t>2K8199 о-пръстен</t>
  </si>
  <si>
    <t>8M4437 о пръстен</t>
  </si>
  <si>
    <t>1011983 пръстен</t>
  </si>
  <si>
    <t>4D9986 о пръстен</t>
  </si>
  <si>
    <t>2D6507 о-пръстен</t>
  </si>
  <si>
    <t>9D1584 / 4151942 гривна</t>
  </si>
  <si>
    <t>9G5313 уплътнител</t>
  </si>
  <si>
    <t>1766997 вал</t>
  </si>
  <si>
    <t>1475088 уплътнение</t>
  </si>
  <si>
    <t>8C3100 уплътнение</t>
  </si>
  <si>
    <t>1B3867 лагер</t>
  </si>
  <si>
    <t>1054210 гарнитура</t>
  </si>
  <si>
    <t>1029004 усилвател пневматичен</t>
  </si>
  <si>
    <t>8D8888 лагер</t>
  </si>
  <si>
    <t>9D6586 уплътнение</t>
  </si>
  <si>
    <t>2K4507 пластина</t>
  </si>
  <si>
    <t>8D3311 лагер</t>
  </si>
  <si>
    <t>8D3308 уплътнение</t>
  </si>
  <si>
    <t>5P8843 уплътнение</t>
  </si>
  <si>
    <t>8W6493 шарнир</t>
  </si>
  <si>
    <t>1882461 вентил</t>
  </si>
  <si>
    <t>1889250 / 1850008 вентил</t>
  </si>
  <si>
    <t>1D4610 болт</t>
  </si>
  <si>
    <t>1614511 о-пръстен</t>
  </si>
  <si>
    <t>0068350 О-пръстен</t>
  </si>
  <si>
    <t>7X5876 пробка</t>
  </si>
  <si>
    <t>1H4478 шарнир</t>
  </si>
  <si>
    <t>5T8417 шарнир</t>
  </si>
  <si>
    <t>1011984 корпус</t>
  </si>
  <si>
    <t>9H0846 О-пръстен</t>
  </si>
  <si>
    <t>1P9261 семеринг</t>
  </si>
  <si>
    <t>8P0492 уплътнение</t>
  </si>
  <si>
    <t>2P5820 о-пръстен</t>
  </si>
  <si>
    <t>2P4534 семеринг</t>
  </si>
  <si>
    <t>3P7019 уплътнеие метално</t>
  </si>
  <si>
    <t>4M5893 пружина</t>
  </si>
  <si>
    <t>1290375 чашка</t>
  </si>
  <si>
    <t>1871008 сензор</t>
  </si>
  <si>
    <t>3E8825 лампа</t>
  </si>
  <si>
    <t>1363845 фар ляв</t>
  </si>
  <si>
    <t>3E2026 сензор</t>
  </si>
  <si>
    <t>8D8572 втулка</t>
  </si>
  <si>
    <t>9D6591 уплътнение</t>
  </si>
  <si>
    <t>9D6588 уплътнение</t>
  </si>
  <si>
    <t>9D6589 уплътнение</t>
  </si>
  <si>
    <t>5H5672 О-пръстен</t>
  </si>
  <si>
    <t>2S8439 о-пръстен</t>
  </si>
  <si>
    <t>6F6673 уплътнение</t>
  </si>
  <si>
    <t>4F7952 уплътнение</t>
  </si>
  <si>
    <t>7F8268 уплътнение</t>
  </si>
  <si>
    <t>4K1388 О-пръстен</t>
  </si>
  <si>
    <t>6D7146 о пръстен</t>
  </si>
  <si>
    <t>1003250 мигач</t>
  </si>
  <si>
    <t>9D0088 капачка</t>
  </si>
  <si>
    <t>5D0863 диафрагма</t>
  </si>
  <si>
    <t>1630872 / 4649988 компресор за климатик</t>
  </si>
  <si>
    <t>1U6602 / 3518635 оборотомер</t>
  </si>
  <si>
    <t>8D3268 шайба</t>
  </si>
  <si>
    <t>1873178 сензор</t>
  </si>
  <si>
    <t>7C3095/ 2477133 термостат</t>
  </si>
  <si>
    <t>1900370 ключ</t>
  </si>
  <si>
    <t>1610022 ключ</t>
  </si>
  <si>
    <t>1274988 ключ</t>
  </si>
  <si>
    <t>5D6998 клаксон</t>
  </si>
  <si>
    <t>3D7587 коляно</t>
  </si>
  <si>
    <t>4H6147 нипел</t>
  </si>
  <si>
    <t>7T4532 пробка</t>
  </si>
  <si>
    <t>5H4778 накрайник</t>
  </si>
  <si>
    <t>2080520 кран типътен</t>
  </si>
  <si>
    <t>8W8512 шарнир</t>
  </si>
  <si>
    <t>2G8611 шарир</t>
  </si>
  <si>
    <t>8D3247 шайба</t>
  </si>
  <si>
    <t>8D3251 шайба</t>
  </si>
  <si>
    <t>8D3252 шайба</t>
  </si>
  <si>
    <t>5L2952 капачка</t>
  </si>
  <si>
    <t>1741577 щека/измервател</t>
  </si>
  <si>
    <t>2223771 помпа дизираща</t>
  </si>
  <si>
    <t>2486252 хидроакомулатор</t>
  </si>
  <si>
    <t>2W9780 щифт</t>
  </si>
  <si>
    <t>2044311 кабел</t>
  </si>
  <si>
    <t>8W8513 щифт</t>
  </si>
  <si>
    <t>1146685 / 2031124 стартер</t>
  </si>
  <si>
    <t>8W5651 вентил спирачен</t>
  </si>
  <si>
    <t>2G6285 ремонтен комплект</t>
  </si>
  <si>
    <t>1B4043 лагер</t>
  </si>
  <si>
    <t>1B3937 лагерна капачка</t>
  </si>
  <si>
    <t>8S9076 лагер</t>
  </si>
  <si>
    <t>8C3442 пружина</t>
  </si>
  <si>
    <t>8D3265 пластина</t>
  </si>
  <si>
    <t>8D3267 шайба</t>
  </si>
  <si>
    <t>8S9075 лагер</t>
  </si>
  <si>
    <t>1230790 ролка</t>
  </si>
  <si>
    <t>1785252 / 2304171 ролка</t>
  </si>
  <si>
    <t>1292861 гарнитура</t>
  </si>
  <si>
    <t>5T7486 зегер</t>
  </si>
  <si>
    <t>8D3269 шайба</t>
  </si>
  <si>
    <t>2H3940 фитинг</t>
  </si>
  <si>
    <t>8C5236 уплътнител</t>
  </si>
  <si>
    <t>1664376 / 6N9313 уплътнител</t>
  </si>
  <si>
    <t>2G9794 гарнитура</t>
  </si>
  <si>
    <t>2G9796 гарнитура</t>
  </si>
  <si>
    <t>1742475 гарнитура</t>
  </si>
  <si>
    <t>1694166 / 2264755 уплътнение</t>
  </si>
  <si>
    <t>5K3496 лагер</t>
  </si>
  <si>
    <t>1J2150 уплътнение</t>
  </si>
  <si>
    <t>6G0174 капак</t>
  </si>
  <si>
    <t>9S1366 болт</t>
  </si>
  <si>
    <t>5K3495 втулка</t>
  </si>
  <si>
    <t>5K3494 лагер</t>
  </si>
  <si>
    <t>1243242 шарнир</t>
  </si>
  <si>
    <t>5K3499 шарнир</t>
  </si>
  <si>
    <t>5K3490 втулка</t>
  </si>
  <si>
    <t>5K3492 пластина</t>
  </si>
  <si>
    <t>5K3929 лагер</t>
  </si>
  <si>
    <t>5K3489 пластина</t>
  </si>
  <si>
    <t>0S1589 болт</t>
  </si>
  <si>
    <t>4V3044 капак</t>
  </si>
  <si>
    <t>5K3491 втулка</t>
  </si>
  <si>
    <t>5K3502 капак</t>
  </si>
  <si>
    <t>3K6454 уплътнение</t>
  </si>
  <si>
    <t>5K3501 капак</t>
  </si>
  <si>
    <t>1D4574 болт</t>
  </si>
  <si>
    <t>6V5844 болт</t>
  </si>
  <si>
    <t>1984768 шайба</t>
  </si>
  <si>
    <t>2972539 осигурител</t>
  </si>
  <si>
    <t>2803616 болт</t>
  </si>
  <si>
    <t>2820882 шайба</t>
  </si>
  <si>
    <t>I537410 пластина</t>
  </si>
  <si>
    <t>1612444 вентил</t>
  </si>
  <si>
    <t>1612445 вентил</t>
  </si>
  <si>
    <t>8D4578/ 2477143 фланец</t>
  </si>
  <si>
    <t>1900649 ролка обтяжна</t>
  </si>
  <si>
    <t>1729981 глава</t>
  </si>
  <si>
    <t>8X8378 шайба</t>
  </si>
  <si>
    <t>8D2424 дистанционна шайба</t>
  </si>
  <si>
    <t>4M1552 / 1326597 лагер</t>
  </si>
  <si>
    <t>9D1854  шайба</t>
  </si>
  <si>
    <t>7D8439 пластина</t>
  </si>
  <si>
    <t>7D8441 пластина</t>
  </si>
  <si>
    <t>8D4218 рег. пластина</t>
  </si>
  <si>
    <t>8D4219 рег. пластина</t>
  </si>
  <si>
    <t>5D0353 болт</t>
  </si>
  <si>
    <t>5D1183 болт</t>
  </si>
  <si>
    <t>8D2248/ 2732457 ретайнер</t>
  </si>
  <si>
    <t>3082206 брава (част от 1925629 брава к-т</t>
  </si>
  <si>
    <t>3082674 резе (част от 1925629 брава)</t>
  </si>
  <si>
    <t>2463077 гарнитура</t>
  </si>
  <si>
    <t>1245572 пневматичен вентил</t>
  </si>
  <si>
    <t>2037626 фар</t>
  </si>
  <si>
    <t>1578087 капачка</t>
  </si>
  <si>
    <t>2G6664 диафрагма</t>
  </si>
  <si>
    <t>3407160 / 2054285-Трансформатор</t>
  </si>
  <si>
    <t>1183534 реле</t>
  </si>
  <si>
    <t>5K5129  О-пръстен</t>
  </si>
  <si>
    <t>2G8572 шайба</t>
  </si>
  <si>
    <t>2K5830 лагер</t>
  </si>
  <si>
    <t>8D5641 лагер</t>
  </si>
  <si>
    <t>2K7979 лагер</t>
  </si>
  <si>
    <t>8X1913 втулка</t>
  </si>
  <si>
    <t>8X1915 втулка</t>
  </si>
  <si>
    <t>8T1174 уплътнение</t>
  </si>
  <si>
    <t>8X5123 фиксатор</t>
  </si>
  <si>
    <t>8T2561 шайба</t>
  </si>
  <si>
    <t>3K6060 гайка</t>
  </si>
  <si>
    <t>3E5184–реле /1бр. част от №1326640/</t>
  </si>
  <si>
    <t>8T8737 тапа /1бр. част от №1326640/</t>
  </si>
  <si>
    <t>1028801 – клеми к-т / 2бр. от №1326640/</t>
  </si>
  <si>
    <t>2153198 уплътнение</t>
  </si>
  <si>
    <t>2W8494 шайба за алтернатор</t>
  </si>
  <si>
    <t>3E8765 ключ</t>
  </si>
  <si>
    <t>3E6450 / 3135104 сензор</t>
  </si>
  <si>
    <t>9G3695 тапа</t>
  </si>
  <si>
    <t>1672459 / 2313538 уплътнение</t>
  </si>
  <si>
    <t>1672307 уплътнение</t>
  </si>
  <si>
    <t>1672200 уплътнение</t>
  </si>
  <si>
    <t>8T4958 пръстен</t>
  </si>
  <si>
    <t>1080358 реле</t>
  </si>
  <si>
    <t>3E8814 бутон</t>
  </si>
  <si>
    <t>3E8776 бутон</t>
  </si>
  <si>
    <t>3E7842 резистор</t>
  </si>
  <si>
    <t>1879380 бутон</t>
  </si>
  <si>
    <t>1967268 ключ</t>
  </si>
  <si>
    <t>1832136 бутон</t>
  </si>
  <si>
    <t>1249007 ос</t>
  </si>
  <si>
    <t>6P3236 ключ за парно</t>
  </si>
  <si>
    <t>2D6006 щифт за спирачен вентил</t>
  </si>
  <si>
    <t>2R0694 плоча за спирачен вентил</t>
  </si>
  <si>
    <t>1L5072 щифт</t>
  </si>
  <si>
    <t>2J7761 пръстен</t>
  </si>
  <si>
    <t>9M7394 рамо</t>
  </si>
  <si>
    <t>9X3808 накрайник</t>
  </si>
  <si>
    <t>9X2372 маркуч</t>
  </si>
  <si>
    <t>8W3991 съединителен блок</t>
  </si>
  <si>
    <t>8W3990 скоба</t>
  </si>
  <si>
    <t>6V8634 нипел</t>
  </si>
  <si>
    <t>8W3989 скоба</t>
  </si>
  <si>
    <t>1985438 разпределител</t>
  </si>
  <si>
    <t>9S7706 коляно</t>
  </si>
  <si>
    <t>2056034 тръба</t>
  </si>
  <si>
    <t>2056032 тръба</t>
  </si>
  <si>
    <t>2056033 тръба</t>
  </si>
  <si>
    <t>2056035 тръба</t>
  </si>
  <si>
    <t>2056036 тръба</t>
  </si>
  <si>
    <t>2056037 тръба</t>
  </si>
  <si>
    <t>6K6826 коляно</t>
  </si>
  <si>
    <t>7Y5232 болт</t>
  </si>
  <si>
    <t>1163720 шпилка</t>
  </si>
  <si>
    <t>3113858 сензор</t>
  </si>
  <si>
    <t>IN</t>
  </si>
  <si>
    <t>Стара цена
лв без ДДС</t>
  </si>
  <si>
    <t>Цена EUR без ДДС</t>
  </si>
  <si>
    <t>Цена
лв без ДДС</t>
  </si>
  <si>
    <t>MM0445465 дюза керамична</t>
  </si>
  <si>
    <t>MM0443262 обшивка горна</t>
  </si>
  <si>
    <t>MM0443266 обшивка долна</t>
  </si>
  <si>
    <t>MM0445001 конус</t>
  </si>
  <si>
    <t>покр.панели+мет.конструкция к-т Сп. зала</t>
  </si>
  <si>
    <t>преход/адаптер за щанга 7" L:24"</t>
  </si>
  <si>
    <t>гума външна 425х85х21 КАМАЗ</t>
  </si>
  <si>
    <t>гума вътрешна 425х85х21 КАМАЗ</t>
  </si>
  <si>
    <t>1341808 щифт за обувка</t>
  </si>
  <si>
    <t>6I8803 обувка</t>
  </si>
  <si>
    <t>РЧ Хидроциклон MHC-800</t>
  </si>
  <si>
    <t>РЧ Сонда ДРИЛТЕКС</t>
  </si>
  <si>
    <t>Гуми автом. външни</t>
  </si>
  <si>
    <t>Гуми автом. вътрешни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</si>
</sst>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лв.&quot;_-;\-* #,##0.00\ &quot;лв.&quot;_-;_-* &quot;-&quot;??\ &quot;лв.&quot;_-;_-@_-"/>
    <numFmt numFmtId="165" formatCode="#,##0.00\ [$лв.-402];[Red]#,##0.00\ [$лв.-402]"/>
    <numFmt numFmtId="166" formatCode="_-* #,##0.00\ [$лв.-402]_-;\-* #,##0.00\ [$лв.-402]_-;_-* &quot;-&quot;??\ [$лв.-402]_-;_-@_-"/>
    <numFmt numFmtId="167" formatCode="#,##0_ ;\-#,##0\ "/>
    <numFmt numFmtId="168" formatCode="#,##0.00\ [$€-1]"/>
  </numFmts>
  <fonts count="4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4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7" fontId="1" fillId="0" borderId="1" xfId="2" applyNumberFormat="1" applyFont="1" applyFill="1" applyBorder="1" applyAlignment="1">
      <alignment horizontal="center"/>
    </xf>
    <xf numFmtId="164" fontId="1" fillId="0" borderId="2" xfId="1" applyNumberFormat="1" applyFill="1" applyBorder="1" applyAlignment="1">
      <alignment horizontal="center"/>
    </xf>
    <xf numFmtId="166" fontId="0" fillId="0" borderId="1" xfId="0" applyNumberFormat="1" applyFill="1" applyBorder="1" applyAlignment="1"/>
    <xf numFmtId="166" fontId="0" fillId="0" borderId="0" xfId="0" applyNumberFormat="1" applyFill="1" applyAlignment="1"/>
    <xf numFmtId="0" fontId="0" fillId="0" borderId="0" xfId="0" applyFill="1" applyAlignment="1"/>
    <xf numFmtId="3" fontId="1" fillId="0" borderId="1" xfId="1" applyNumberFormat="1" applyFill="1" applyBorder="1" applyAlignment="1">
      <alignment horizontal="center"/>
    </xf>
    <xf numFmtId="3" fontId="1" fillId="0" borderId="2" xfId="1" applyNumberFormat="1" applyFill="1" applyBorder="1" applyAlignment="1">
      <alignment horizontal="center"/>
    </xf>
    <xf numFmtId="167" fontId="1" fillId="0" borderId="2" xfId="2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1" applyNumberFormat="1" applyFill="1" applyBorder="1" applyAlignment="1">
      <alignment vertical="center" wrapText="1"/>
    </xf>
    <xf numFmtId="0" fontId="1" fillId="0" borderId="1" xfId="1" applyNumberFormat="1" applyFill="1" applyBorder="1" applyAlignment="1">
      <alignment horizontal="center" vertical="center"/>
    </xf>
    <xf numFmtId="0" fontId="1" fillId="0" borderId="1" xfId="1" applyNumberFormat="1" applyBorder="1" applyAlignment="1">
      <alignment vertical="center" wrapText="1"/>
    </xf>
    <xf numFmtId="0" fontId="1" fillId="0" borderId="1" xfId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3" xfId="1" applyFont="1" applyFill="1" applyBorder="1" applyAlignment="1">
      <alignment horizontal="center" vertical="center" wrapText="1"/>
    </xf>
    <xf numFmtId="168" fontId="0" fillId="0" borderId="1" xfId="0" applyNumberFormat="1" applyFill="1" applyBorder="1" applyAlignment="1"/>
  </cellXfs>
  <cellStyles count="3">
    <cellStyle name="Currency" xfId="2" builtinId="4"/>
    <cellStyle name="Normal" xfId="0" builtinId="0"/>
    <cellStyle name="Normal 2" xfId="1" xr:uid="{E860F2AB-20A6-47C1-993A-A7A8A25083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502227</xdr:colOff>
      <xdr:row>0</xdr:row>
      <xdr:rowOff>8659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8B13972-5197-4D77-86D2-52D85B2F3577}"/>
            </a:ext>
          </a:extLst>
        </xdr:cNvPr>
        <xdr:cNvSpPr txBox="1"/>
      </xdr:nvSpPr>
      <xdr:spPr>
        <a:xfrm>
          <a:off x="768927" y="970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  <xdr:oneCellAnchor>
    <xdr:from>
      <xdr:col>1</xdr:col>
      <xdr:colOff>502227</xdr:colOff>
      <xdr:row>0</xdr:row>
      <xdr:rowOff>8659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238CFD0-A782-41E5-AC92-19D344738150}"/>
            </a:ext>
          </a:extLst>
        </xdr:cNvPr>
        <xdr:cNvSpPr txBox="1"/>
      </xdr:nvSpPr>
      <xdr:spPr>
        <a:xfrm>
          <a:off x="768927" y="970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  <xdr:oneCellAnchor>
    <xdr:from>
      <xdr:col>1</xdr:col>
      <xdr:colOff>502227</xdr:colOff>
      <xdr:row>0</xdr:row>
      <xdr:rowOff>8659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B128467-2D6C-4B67-966C-7B2DF4DB009E}"/>
            </a:ext>
          </a:extLst>
        </xdr:cNvPr>
        <xdr:cNvSpPr txBox="1"/>
      </xdr:nvSpPr>
      <xdr:spPr>
        <a:xfrm>
          <a:off x="768927" y="970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  <xdr:oneCellAnchor>
    <xdr:from>
      <xdr:col>1</xdr:col>
      <xdr:colOff>502227</xdr:colOff>
      <xdr:row>0</xdr:row>
      <xdr:rowOff>8659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9CE4F76-D674-4DD9-8A4E-71C01349A13D}"/>
            </a:ext>
          </a:extLst>
        </xdr:cNvPr>
        <xdr:cNvSpPr txBox="1"/>
      </xdr:nvSpPr>
      <xdr:spPr>
        <a:xfrm>
          <a:off x="768927" y="970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  <xdr:oneCellAnchor>
    <xdr:from>
      <xdr:col>1</xdr:col>
      <xdr:colOff>502227</xdr:colOff>
      <xdr:row>0</xdr:row>
      <xdr:rowOff>8659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6B31881-5447-44AF-BBA7-8DCEE7688C99}"/>
            </a:ext>
          </a:extLst>
        </xdr:cNvPr>
        <xdr:cNvSpPr txBox="1"/>
      </xdr:nvSpPr>
      <xdr:spPr>
        <a:xfrm>
          <a:off x="768927" y="970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8"/>
  <sheetViews>
    <sheetView tabSelected="1" zoomScale="120" zoomScaleNormal="120" zoomScaleSheetLayoutView="100" zoomScalePageLayoutView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9" sqref="K9"/>
    </sheetView>
  </sheetViews>
  <sheetFormatPr defaultRowHeight="12.75" customHeight="1" x14ac:dyDescent="0.2"/>
  <cols>
    <col min="1" max="1" width="4.140625" style="21" customWidth="1"/>
    <col min="2" max="2" width="24.28515625" style="12" customWidth="1"/>
    <col min="3" max="3" width="9.5703125" style="8" customWidth="1"/>
    <col min="4" max="4" width="27.85546875" style="8" customWidth="1"/>
    <col min="5" max="5" width="7.5703125" style="8" customWidth="1"/>
    <col min="6" max="6" width="5.140625" style="8" customWidth="1"/>
    <col min="7" max="7" width="13.5703125" style="8" hidden="1" customWidth="1"/>
    <col min="8" max="8" width="14.85546875" style="8" hidden="1" customWidth="1"/>
    <col min="9" max="9" width="17.28515625" style="8" hidden="1" customWidth="1"/>
    <col min="10" max="10" width="11.140625" style="8" bestFit="1" customWidth="1"/>
    <col min="11" max="16384" width="9.140625" style="8"/>
  </cols>
  <sheetData>
    <row r="1" spans="1:10" s="15" customFormat="1" ht="42" customHeight="1" x14ac:dyDescent="0.2">
      <c r="A1" s="14" t="s">
        <v>148</v>
      </c>
      <c r="B1" s="13" t="s">
        <v>149</v>
      </c>
      <c r="C1" s="14" t="s">
        <v>146</v>
      </c>
      <c r="D1" s="13" t="s">
        <v>147</v>
      </c>
      <c r="E1" s="13" t="s">
        <v>150</v>
      </c>
      <c r="F1" s="13" t="s">
        <v>151</v>
      </c>
      <c r="G1" s="13" t="s">
        <v>653</v>
      </c>
      <c r="H1" s="13" t="s">
        <v>655</v>
      </c>
      <c r="J1" s="22" t="s">
        <v>654</v>
      </c>
    </row>
    <row r="2" spans="1:10" ht="12.75" customHeight="1" x14ac:dyDescent="0.2">
      <c r="A2" s="20">
        <v>1</v>
      </c>
      <c r="B2" s="17" t="s">
        <v>168</v>
      </c>
      <c r="C2" s="18">
        <v>40000215</v>
      </c>
      <c r="D2" s="16" t="s">
        <v>164</v>
      </c>
      <c r="E2" s="4">
        <v>17</v>
      </c>
      <c r="F2" s="5" t="s">
        <v>0</v>
      </c>
      <c r="G2" s="6">
        <v>1451.88</v>
      </c>
      <c r="H2" s="6">
        <f>G2*70%</f>
        <v>1016.316</v>
      </c>
      <c r="I2" s="7">
        <f>E2*G2</f>
        <v>24681.960000000003</v>
      </c>
      <c r="J2" s="23">
        <f>H2/1.95583</f>
        <v>519.63411952981596</v>
      </c>
    </row>
    <row r="3" spans="1:10" ht="12.75" customHeight="1" x14ac:dyDescent="0.2">
      <c r="A3" s="20">
        <v>2</v>
      </c>
      <c r="B3" s="17" t="s">
        <v>176</v>
      </c>
      <c r="C3" s="18">
        <v>10000786</v>
      </c>
      <c r="D3" s="16" t="s">
        <v>131</v>
      </c>
      <c r="E3" s="9">
        <v>9</v>
      </c>
      <c r="F3" s="5" t="s">
        <v>0</v>
      </c>
      <c r="G3" s="6">
        <v>9.5399999999999991</v>
      </c>
      <c r="H3" s="6">
        <f>G3*70%</f>
        <v>6.677999999999999</v>
      </c>
      <c r="I3" s="7">
        <f>E3*G3</f>
        <v>85.859999999999985</v>
      </c>
      <c r="J3" s="23">
        <f>H3/1.95583</f>
        <v>3.4144071826283464</v>
      </c>
    </row>
    <row r="4" spans="1:10" ht="12.75" customHeight="1" x14ac:dyDescent="0.2">
      <c r="A4" s="20">
        <v>3</v>
      </c>
      <c r="B4" s="17" t="s">
        <v>668</v>
      </c>
      <c r="C4" s="18">
        <v>20020436</v>
      </c>
      <c r="D4" s="16" t="s">
        <v>139</v>
      </c>
      <c r="E4" s="9">
        <v>6</v>
      </c>
      <c r="F4" s="5" t="s">
        <v>0</v>
      </c>
      <c r="G4" s="6">
        <v>2931.71</v>
      </c>
      <c r="H4" s="6">
        <f>G4*70%</f>
        <v>2052.1970000000001</v>
      </c>
      <c r="I4" s="7">
        <f>E4*G4</f>
        <v>17590.260000000002</v>
      </c>
      <c r="J4" s="23">
        <f>H4/1.95583</f>
        <v>1049.2716647152361</v>
      </c>
    </row>
    <row r="5" spans="1:10" ht="26.25" customHeight="1" x14ac:dyDescent="0.2">
      <c r="A5" s="20">
        <v>4</v>
      </c>
      <c r="B5" s="17" t="s">
        <v>668</v>
      </c>
      <c r="C5" s="18">
        <v>20020477</v>
      </c>
      <c r="D5" s="16" t="s">
        <v>662</v>
      </c>
      <c r="E5" s="9">
        <v>4</v>
      </c>
      <c r="F5" s="5" t="s">
        <v>0</v>
      </c>
      <c r="G5" s="6">
        <v>303.7</v>
      </c>
      <c r="H5" s="6">
        <f>3192.88/4</f>
        <v>798.22</v>
      </c>
      <c r="I5" s="7">
        <f>E5*G5</f>
        <v>1214.8</v>
      </c>
      <c r="J5" s="23">
        <f>H5/1.95583</f>
        <v>408.12340540844554</v>
      </c>
    </row>
    <row r="6" spans="1:10" ht="27" customHeight="1" x14ac:dyDescent="0.2">
      <c r="A6" s="20">
        <v>5</v>
      </c>
      <c r="B6" s="17" t="s">
        <v>669</v>
      </c>
      <c r="C6" s="18">
        <v>20035192</v>
      </c>
      <c r="D6" s="16" t="s">
        <v>663</v>
      </c>
      <c r="E6" s="9">
        <v>4</v>
      </c>
      <c r="F6" s="5" t="s">
        <v>0</v>
      </c>
      <c r="G6" s="6">
        <v>336.99</v>
      </c>
      <c r="H6" s="6">
        <f>291.2/4</f>
        <v>72.8</v>
      </c>
      <c r="I6" s="7">
        <f>E6*G6</f>
        <v>1347.96</v>
      </c>
      <c r="J6" s="23">
        <f>H6/1.95583</f>
        <v>37.222048951084702</v>
      </c>
    </row>
    <row r="7" spans="1:10" ht="25.5" customHeight="1" x14ac:dyDescent="0.2">
      <c r="A7" s="20">
        <v>6</v>
      </c>
      <c r="B7" s="19" t="s">
        <v>163</v>
      </c>
      <c r="C7" s="18">
        <v>10007303</v>
      </c>
      <c r="D7" s="16" t="s">
        <v>142</v>
      </c>
      <c r="E7" s="9">
        <v>1</v>
      </c>
      <c r="F7" s="5" t="s">
        <v>0</v>
      </c>
      <c r="G7" s="6">
        <v>3125.56</v>
      </c>
      <c r="H7" s="6">
        <f>G7*70%</f>
        <v>2187.8919999999998</v>
      </c>
      <c r="I7" s="7">
        <f>E7*G7</f>
        <v>3125.56</v>
      </c>
      <c r="J7" s="23">
        <f>H7/1.95583</f>
        <v>1118.6514165341569</v>
      </c>
    </row>
    <row r="8" spans="1:10" ht="12.75" customHeight="1" x14ac:dyDescent="0.2">
      <c r="A8" s="20">
        <v>7</v>
      </c>
      <c r="B8" s="17" t="s">
        <v>163</v>
      </c>
      <c r="C8" s="18">
        <v>10007942</v>
      </c>
      <c r="D8" s="16" t="s">
        <v>145</v>
      </c>
      <c r="E8" s="9">
        <v>2</v>
      </c>
      <c r="F8" s="5" t="s">
        <v>0</v>
      </c>
      <c r="G8" s="6">
        <v>9949.1200000000008</v>
      </c>
      <c r="H8" s="6">
        <f>G8*70%</f>
        <v>6964.384</v>
      </c>
      <c r="I8" s="7">
        <f>E8*G8</f>
        <v>19898.240000000002</v>
      </c>
      <c r="J8" s="23">
        <f>H8/1.95583</f>
        <v>3560.832996732845</v>
      </c>
    </row>
    <row r="9" spans="1:10" ht="25.5" customHeight="1" x14ac:dyDescent="0.2">
      <c r="A9" s="20">
        <v>8</v>
      </c>
      <c r="B9" s="17" t="s">
        <v>163</v>
      </c>
      <c r="C9" s="18">
        <v>10012319</v>
      </c>
      <c r="D9" s="16" t="s">
        <v>143</v>
      </c>
      <c r="E9" s="9">
        <v>1</v>
      </c>
      <c r="F9" s="5" t="s">
        <v>0</v>
      </c>
      <c r="G9" s="6">
        <v>40208.85</v>
      </c>
      <c r="H9" s="6">
        <f>G9*70%</f>
        <v>28146.194999999996</v>
      </c>
      <c r="I9" s="7">
        <f>E9*G9</f>
        <v>40208.85</v>
      </c>
      <c r="J9" s="23">
        <f>H9/1.95583</f>
        <v>14390.920990065597</v>
      </c>
    </row>
    <row r="10" spans="1:10" ht="28.5" customHeight="1" x14ac:dyDescent="0.2">
      <c r="A10" s="20">
        <v>9</v>
      </c>
      <c r="B10" s="19" t="s">
        <v>163</v>
      </c>
      <c r="C10" s="18">
        <v>10012320</v>
      </c>
      <c r="D10" s="16" t="s">
        <v>144</v>
      </c>
      <c r="E10" s="9">
        <v>1</v>
      </c>
      <c r="F10" s="5" t="s">
        <v>0</v>
      </c>
      <c r="G10" s="6">
        <v>15195.17</v>
      </c>
      <c r="H10" s="6">
        <f>G10*70%</f>
        <v>10636.618999999999</v>
      </c>
      <c r="I10" s="7">
        <f>E10*G10</f>
        <v>15195.17</v>
      </c>
      <c r="J10" s="23">
        <f>H10/1.95583</f>
        <v>5438.4169380774401</v>
      </c>
    </row>
    <row r="11" spans="1:10" ht="12.75" customHeight="1" x14ac:dyDescent="0.2">
      <c r="A11" s="20">
        <v>10</v>
      </c>
      <c r="B11" s="17" t="s">
        <v>163</v>
      </c>
      <c r="C11" s="18">
        <v>10015398</v>
      </c>
      <c r="D11" s="16" t="s">
        <v>660</v>
      </c>
      <c r="E11" s="9">
        <v>1</v>
      </c>
      <c r="F11" s="5" t="s">
        <v>6</v>
      </c>
      <c r="G11" s="6">
        <v>237.12</v>
      </c>
      <c r="H11" s="6">
        <v>173706.55</v>
      </c>
      <c r="I11" s="7">
        <f>E11*G11</f>
        <v>237.12</v>
      </c>
      <c r="J11" s="23">
        <f>H11/1.95583</f>
        <v>88814.748725604979</v>
      </c>
    </row>
    <row r="12" spans="1:10" ht="12.75" customHeight="1" x14ac:dyDescent="0.2">
      <c r="A12" s="20">
        <v>11</v>
      </c>
      <c r="B12" s="17" t="s">
        <v>175</v>
      </c>
      <c r="C12" s="18">
        <v>10006670</v>
      </c>
      <c r="D12" s="16" t="s">
        <v>132</v>
      </c>
      <c r="E12" s="9">
        <v>5</v>
      </c>
      <c r="F12" s="5" t="s">
        <v>0</v>
      </c>
      <c r="G12" s="6">
        <v>34.04</v>
      </c>
      <c r="H12" s="6">
        <f>G12*70%</f>
        <v>23.827999999999999</v>
      </c>
      <c r="I12" s="7">
        <f>E12*G12</f>
        <v>170.2</v>
      </c>
      <c r="J12" s="23">
        <f>H12/1.95583</f>
        <v>12.183062945143494</v>
      </c>
    </row>
    <row r="13" spans="1:10" ht="12.75" customHeight="1" x14ac:dyDescent="0.2">
      <c r="A13" s="20">
        <v>12</v>
      </c>
      <c r="B13" s="17" t="s">
        <v>175</v>
      </c>
      <c r="C13" s="18">
        <v>10006675</v>
      </c>
      <c r="D13" s="16" t="s">
        <v>133</v>
      </c>
      <c r="E13" s="9">
        <v>1</v>
      </c>
      <c r="F13" s="5" t="s">
        <v>0</v>
      </c>
      <c r="G13" s="6">
        <v>36.97</v>
      </c>
      <c r="H13" s="6">
        <f>G13*70%</f>
        <v>25.878999999999998</v>
      </c>
      <c r="I13" s="7">
        <f>E13*G13</f>
        <v>36.97</v>
      </c>
      <c r="J13" s="23">
        <f>H13/1.95583</f>
        <v>13.231722593476936</v>
      </c>
    </row>
    <row r="14" spans="1:10" ht="25.5" customHeight="1" x14ac:dyDescent="0.2">
      <c r="A14" s="20">
        <v>13</v>
      </c>
      <c r="B14" s="17" t="s">
        <v>175</v>
      </c>
      <c r="C14" s="18">
        <v>10006685</v>
      </c>
      <c r="D14" s="16" t="s">
        <v>134</v>
      </c>
      <c r="E14" s="9">
        <v>9</v>
      </c>
      <c r="F14" s="5" t="s">
        <v>0</v>
      </c>
      <c r="G14" s="6">
        <v>9.92</v>
      </c>
      <c r="H14" s="6">
        <f>G14*70%</f>
        <v>6.944</v>
      </c>
      <c r="I14" s="7">
        <f>E14*G14</f>
        <v>89.28</v>
      </c>
      <c r="J14" s="23">
        <f>H14/1.95583</f>
        <v>3.5504108230265414</v>
      </c>
    </row>
    <row r="15" spans="1:10" ht="27" customHeight="1" x14ac:dyDescent="0.2">
      <c r="A15" s="20">
        <v>14</v>
      </c>
      <c r="B15" s="17" t="s">
        <v>175</v>
      </c>
      <c r="C15" s="18">
        <v>10006687</v>
      </c>
      <c r="D15" s="16" t="s">
        <v>135</v>
      </c>
      <c r="E15" s="9">
        <v>8</v>
      </c>
      <c r="F15" s="5" t="s">
        <v>0</v>
      </c>
      <c r="G15" s="6">
        <v>9.56</v>
      </c>
      <c r="H15" s="6">
        <f>G15*70%</f>
        <v>6.6920000000000002</v>
      </c>
      <c r="I15" s="7">
        <f>E15*G15</f>
        <v>76.48</v>
      </c>
      <c r="J15" s="23">
        <f>H15/1.95583</f>
        <v>3.4215652689650944</v>
      </c>
    </row>
    <row r="16" spans="1:10" ht="27.75" customHeight="1" x14ac:dyDescent="0.2">
      <c r="A16" s="20">
        <v>15</v>
      </c>
      <c r="B16" s="17" t="s">
        <v>175</v>
      </c>
      <c r="C16" s="18">
        <v>10006721</v>
      </c>
      <c r="D16" s="16" t="s">
        <v>136</v>
      </c>
      <c r="E16" s="9">
        <v>70</v>
      </c>
      <c r="F16" s="5" t="s">
        <v>0</v>
      </c>
      <c r="G16" s="6">
        <v>0.74</v>
      </c>
      <c r="H16" s="6">
        <f>G16*70%</f>
        <v>0.51800000000000002</v>
      </c>
      <c r="I16" s="7">
        <f>E16*G16</f>
        <v>51.8</v>
      </c>
      <c r="J16" s="23">
        <f>H16/1.95583</f>
        <v>0.26484919445964117</v>
      </c>
    </row>
    <row r="17" spans="1:10" ht="12.75" customHeight="1" x14ac:dyDescent="0.2">
      <c r="A17" s="20">
        <v>16</v>
      </c>
      <c r="B17" s="17" t="s">
        <v>175</v>
      </c>
      <c r="C17" s="18">
        <v>10010520</v>
      </c>
      <c r="D17" s="16" t="s">
        <v>138</v>
      </c>
      <c r="E17" s="9">
        <v>2</v>
      </c>
      <c r="F17" s="5" t="s">
        <v>0</v>
      </c>
      <c r="G17" s="6">
        <v>25.15</v>
      </c>
      <c r="H17" s="6">
        <f>G17*70%</f>
        <v>17.604999999999997</v>
      </c>
      <c r="I17" s="7">
        <f>E17*G17</f>
        <v>50.3</v>
      </c>
      <c r="J17" s="23">
        <f>H17/1.95583</f>
        <v>9.0012935684594257</v>
      </c>
    </row>
    <row r="18" spans="1:10" ht="12.75" customHeight="1" x14ac:dyDescent="0.2">
      <c r="A18" s="20">
        <v>17</v>
      </c>
      <c r="B18" s="17" t="s">
        <v>175</v>
      </c>
      <c r="C18" s="18">
        <v>10010830</v>
      </c>
      <c r="D18" s="16" t="s">
        <v>137</v>
      </c>
      <c r="E18" s="9">
        <v>5</v>
      </c>
      <c r="F18" s="5" t="s">
        <v>0</v>
      </c>
      <c r="G18" s="6">
        <v>41.58</v>
      </c>
      <c r="H18" s="6">
        <f>G18*70%</f>
        <v>29.105999999999998</v>
      </c>
      <c r="I18" s="7">
        <f>E18*G18</f>
        <v>207.89999999999998</v>
      </c>
      <c r="J18" s="23">
        <f>H18/1.95583</f>
        <v>14.881661494097134</v>
      </c>
    </row>
    <row r="19" spans="1:10" ht="12.75" customHeight="1" x14ac:dyDescent="0.2">
      <c r="A19" s="20">
        <v>18</v>
      </c>
      <c r="B19" s="19" t="s">
        <v>171</v>
      </c>
      <c r="C19" s="18">
        <v>40001047</v>
      </c>
      <c r="D19" s="16" t="s">
        <v>167</v>
      </c>
      <c r="E19" s="4">
        <v>6</v>
      </c>
      <c r="F19" s="5" t="s">
        <v>0</v>
      </c>
      <c r="G19" s="6">
        <v>242.73</v>
      </c>
      <c r="H19" s="6">
        <f>G19*70%</f>
        <v>169.91099999999997</v>
      </c>
      <c r="I19" s="7">
        <f>E19*G19</f>
        <v>1456.3799999999999</v>
      </c>
      <c r="J19" s="23">
        <f>H19/1.95583</f>
        <v>86.874114825930661</v>
      </c>
    </row>
    <row r="20" spans="1:10" ht="12.75" customHeight="1" x14ac:dyDescent="0.2">
      <c r="A20" s="20">
        <v>19</v>
      </c>
      <c r="B20" s="19" t="s">
        <v>169</v>
      </c>
      <c r="C20" s="18">
        <v>40001000</v>
      </c>
      <c r="D20" s="16" t="s">
        <v>165</v>
      </c>
      <c r="E20" s="4">
        <v>15</v>
      </c>
      <c r="F20" s="5" t="s">
        <v>0</v>
      </c>
      <c r="G20" s="6">
        <v>953.97</v>
      </c>
      <c r="H20" s="6">
        <f>G20*70%</f>
        <v>667.779</v>
      </c>
      <c r="I20" s="7">
        <f>E20*G20</f>
        <v>14309.550000000001</v>
      </c>
      <c r="J20" s="23">
        <f>H20/1.95583</f>
        <v>341.42998113332959</v>
      </c>
    </row>
    <row r="21" spans="1:10" ht="12.75" customHeight="1" x14ac:dyDescent="0.2">
      <c r="A21" s="20">
        <v>20</v>
      </c>
      <c r="B21" s="19" t="s">
        <v>170</v>
      </c>
      <c r="C21" s="18">
        <v>40001028</v>
      </c>
      <c r="D21" s="16" t="s">
        <v>166</v>
      </c>
      <c r="E21" s="4">
        <v>5</v>
      </c>
      <c r="F21" s="5" t="s">
        <v>0</v>
      </c>
      <c r="G21" s="6">
        <v>2106.29</v>
      </c>
      <c r="H21" s="6">
        <f>G21*70%</f>
        <v>1474.4029999999998</v>
      </c>
      <c r="I21" s="7">
        <f>E21*G21</f>
        <v>10531.45</v>
      </c>
      <c r="J21" s="23">
        <f>H21/1.95583</f>
        <v>753.85028351134804</v>
      </c>
    </row>
    <row r="22" spans="1:10" ht="12.75" customHeight="1" x14ac:dyDescent="0.2">
      <c r="A22" s="20">
        <v>21</v>
      </c>
      <c r="B22" s="17" t="s">
        <v>156</v>
      </c>
      <c r="C22" s="18">
        <v>10006263</v>
      </c>
      <c r="D22" s="16" t="s">
        <v>9</v>
      </c>
      <c r="E22" s="9">
        <v>2</v>
      </c>
      <c r="F22" s="5" t="s">
        <v>0</v>
      </c>
      <c r="G22" s="6">
        <v>173.79</v>
      </c>
      <c r="H22" s="6">
        <f>G22*70%</f>
        <v>121.65299999999999</v>
      </c>
      <c r="I22" s="7">
        <f>E22*G22</f>
        <v>347.58</v>
      </c>
      <c r="J22" s="23">
        <f>H22/1.95583</f>
        <v>62.200191223163564</v>
      </c>
    </row>
    <row r="23" spans="1:10" ht="12.75" customHeight="1" x14ac:dyDescent="0.2">
      <c r="A23" s="20">
        <v>22</v>
      </c>
      <c r="B23" s="19" t="s">
        <v>156</v>
      </c>
      <c r="C23" s="18" t="s">
        <v>177</v>
      </c>
      <c r="D23" s="16" t="s">
        <v>411</v>
      </c>
      <c r="E23" s="9">
        <v>1</v>
      </c>
      <c r="F23" s="5" t="s">
        <v>0</v>
      </c>
      <c r="G23" s="6">
        <v>7.73</v>
      </c>
      <c r="H23" s="6">
        <f>G23*70%</f>
        <v>5.4109999999999996</v>
      </c>
      <c r="I23" s="7">
        <f>E23*G23</f>
        <v>7.73</v>
      </c>
      <c r="J23" s="23">
        <f>H23/1.95583</f>
        <v>2.7666003691527381</v>
      </c>
    </row>
    <row r="24" spans="1:10" ht="12.75" customHeight="1" x14ac:dyDescent="0.2">
      <c r="A24" s="20">
        <v>23</v>
      </c>
      <c r="B24" s="19" t="s">
        <v>156</v>
      </c>
      <c r="C24" s="18" t="s">
        <v>178</v>
      </c>
      <c r="D24" s="16" t="s">
        <v>412</v>
      </c>
      <c r="E24" s="9">
        <v>6</v>
      </c>
      <c r="F24" s="5" t="s">
        <v>0</v>
      </c>
      <c r="G24" s="6">
        <v>72.52</v>
      </c>
      <c r="H24" s="6">
        <f>G24*70%</f>
        <v>50.763999999999996</v>
      </c>
      <c r="I24" s="7">
        <f>E24*G24</f>
        <v>435.12</v>
      </c>
      <c r="J24" s="23">
        <f>H24/1.95583</f>
        <v>25.955221057044835</v>
      </c>
    </row>
    <row r="25" spans="1:10" ht="12.75" customHeight="1" x14ac:dyDescent="0.2">
      <c r="A25" s="20">
        <v>24</v>
      </c>
      <c r="B25" s="19" t="s">
        <v>156</v>
      </c>
      <c r="C25" s="18" t="s">
        <v>179</v>
      </c>
      <c r="D25" s="16" t="s">
        <v>413</v>
      </c>
      <c r="E25" s="9">
        <v>4</v>
      </c>
      <c r="F25" s="5" t="s">
        <v>0</v>
      </c>
      <c r="G25" s="6">
        <v>1.66</v>
      </c>
      <c r="H25" s="6">
        <f>G25*70%</f>
        <v>1.1619999999999999</v>
      </c>
      <c r="I25" s="7">
        <f>E25*G25</f>
        <v>6.64</v>
      </c>
      <c r="J25" s="23">
        <f>H25/1.95583</f>
        <v>0.59412116595000586</v>
      </c>
    </row>
    <row r="26" spans="1:10" ht="27.75" customHeight="1" x14ac:dyDescent="0.2">
      <c r="A26" s="20">
        <v>25</v>
      </c>
      <c r="B26" s="19" t="s">
        <v>156</v>
      </c>
      <c r="C26" s="18" t="s">
        <v>180</v>
      </c>
      <c r="D26" s="16" t="s">
        <v>414</v>
      </c>
      <c r="E26" s="9">
        <v>1</v>
      </c>
      <c r="F26" s="5" t="s">
        <v>0</v>
      </c>
      <c r="G26" s="6">
        <v>42.23</v>
      </c>
      <c r="H26" s="6">
        <f>G26*70%</f>
        <v>29.560999999999996</v>
      </c>
      <c r="I26" s="7">
        <f>E26*G26</f>
        <v>42.23</v>
      </c>
      <c r="J26" s="23">
        <f>H26/1.95583</f>
        <v>15.114299300041413</v>
      </c>
    </row>
    <row r="27" spans="1:10" ht="12.75" customHeight="1" x14ac:dyDescent="0.2">
      <c r="A27" s="20">
        <v>26</v>
      </c>
      <c r="B27" s="17" t="s">
        <v>156</v>
      </c>
      <c r="C27" s="18" t="s">
        <v>181</v>
      </c>
      <c r="D27" s="16" t="s">
        <v>415</v>
      </c>
      <c r="E27" s="9">
        <v>1</v>
      </c>
      <c r="F27" s="5" t="s">
        <v>0</v>
      </c>
      <c r="G27" s="6">
        <v>118.72</v>
      </c>
      <c r="H27" s="6">
        <f>G27*70%</f>
        <v>83.103999999999999</v>
      </c>
      <c r="I27" s="7">
        <f>E27*G27</f>
        <v>118.72</v>
      </c>
      <c r="J27" s="23">
        <f>H27/1.95583</f>
        <v>42.49040049493054</v>
      </c>
    </row>
    <row r="28" spans="1:10" ht="12.75" customHeight="1" x14ac:dyDescent="0.2">
      <c r="A28" s="20">
        <v>27</v>
      </c>
      <c r="B28" s="17" t="s">
        <v>156</v>
      </c>
      <c r="C28" s="18" t="s">
        <v>182</v>
      </c>
      <c r="D28" s="16" t="s">
        <v>416</v>
      </c>
      <c r="E28" s="9">
        <v>48</v>
      </c>
      <c r="F28" s="5" t="s">
        <v>0</v>
      </c>
      <c r="G28" s="6">
        <v>0.94499999999999995</v>
      </c>
      <c r="H28" s="6">
        <f>G28*70%</f>
        <v>0.66149999999999998</v>
      </c>
      <c r="I28" s="7">
        <f>E28*G28</f>
        <v>45.36</v>
      </c>
      <c r="J28" s="23">
        <f>H28/1.95583</f>
        <v>0.33821957941129854</v>
      </c>
    </row>
    <row r="29" spans="1:10" ht="12.75" customHeight="1" x14ac:dyDescent="0.2">
      <c r="A29" s="20">
        <v>28</v>
      </c>
      <c r="B29" s="17" t="s">
        <v>156</v>
      </c>
      <c r="C29" s="18" t="s">
        <v>183</v>
      </c>
      <c r="D29" s="16" t="s">
        <v>417</v>
      </c>
      <c r="E29" s="9">
        <v>4</v>
      </c>
      <c r="F29" s="5" t="s">
        <v>0</v>
      </c>
      <c r="G29" s="6">
        <v>0.91</v>
      </c>
      <c r="H29" s="6">
        <f>G29*70%</f>
        <v>0.63700000000000001</v>
      </c>
      <c r="I29" s="7">
        <f>E29*G29</f>
        <v>3.64</v>
      </c>
      <c r="J29" s="23">
        <f>H29/1.95583</f>
        <v>0.3256929283219912</v>
      </c>
    </row>
    <row r="30" spans="1:10" ht="12.75" customHeight="1" x14ac:dyDescent="0.2">
      <c r="A30" s="20">
        <v>29</v>
      </c>
      <c r="B30" s="17" t="s">
        <v>156</v>
      </c>
      <c r="C30" s="18" t="s">
        <v>184</v>
      </c>
      <c r="D30" s="16" t="s">
        <v>418</v>
      </c>
      <c r="E30" s="9">
        <v>1</v>
      </c>
      <c r="F30" s="5" t="s">
        <v>0</v>
      </c>
      <c r="G30" s="6">
        <v>2452.29</v>
      </c>
      <c r="H30" s="6">
        <f>G30*70%</f>
        <v>1716.6029999999998</v>
      </c>
      <c r="I30" s="7">
        <f>E30*G30</f>
        <v>2452.29</v>
      </c>
      <c r="J30" s="23">
        <f>H30/1.95583</f>
        <v>877.68517713707217</v>
      </c>
    </row>
    <row r="31" spans="1:10" ht="12.75" customHeight="1" x14ac:dyDescent="0.2">
      <c r="A31" s="20">
        <v>30</v>
      </c>
      <c r="B31" s="17" t="s">
        <v>156</v>
      </c>
      <c r="C31" s="18" t="s">
        <v>185</v>
      </c>
      <c r="D31" s="16" t="s">
        <v>419</v>
      </c>
      <c r="E31" s="9">
        <v>40</v>
      </c>
      <c r="F31" s="5" t="s">
        <v>0</v>
      </c>
      <c r="G31" s="6">
        <v>15.5</v>
      </c>
      <c r="H31" s="6">
        <f>G31*70%</f>
        <v>10.85</v>
      </c>
      <c r="I31" s="7">
        <f>E31*G31</f>
        <v>620</v>
      </c>
      <c r="J31" s="23">
        <f>H31/1.95583</f>
        <v>5.5475169109789704</v>
      </c>
    </row>
    <row r="32" spans="1:10" ht="12.75" customHeight="1" x14ac:dyDescent="0.2">
      <c r="A32" s="20">
        <v>31</v>
      </c>
      <c r="B32" s="17" t="s">
        <v>156</v>
      </c>
      <c r="C32" s="18" t="s">
        <v>186</v>
      </c>
      <c r="D32" s="16" t="s">
        <v>420</v>
      </c>
      <c r="E32" s="9">
        <v>17</v>
      </c>
      <c r="F32" s="5" t="s">
        <v>0</v>
      </c>
      <c r="G32" s="6">
        <v>74.02</v>
      </c>
      <c r="H32" s="6">
        <f>G32*70%</f>
        <v>51.813999999999993</v>
      </c>
      <c r="I32" s="7">
        <f>E32*G32</f>
        <v>1258.3399999999999</v>
      </c>
      <c r="J32" s="23">
        <f>H32/1.95583</f>
        <v>26.492077532300861</v>
      </c>
    </row>
    <row r="33" spans="1:10" ht="12.75" customHeight="1" x14ac:dyDescent="0.2">
      <c r="A33" s="20">
        <v>32</v>
      </c>
      <c r="B33" s="17" t="s">
        <v>156</v>
      </c>
      <c r="C33" s="18" t="s">
        <v>187</v>
      </c>
      <c r="D33" s="16" t="s">
        <v>421</v>
      </c>
      <c r="E33" s="9">
        <v>4</v>
      </c>
      <c r="F33" s="5" t="s">
        <v>0</v>
      </c>
      <c r="G33" s="6">
        <v>275.95999999999998</v>
      </c>
      <c r="H33" s="6">
        <f>G33*70%</f>
        <v>193.17199999999997</v>
      </c>
      <c r="I33" s="7">
        <f>E33*G33</f>
        <v>1103.8399999999999</v>
      </c>
      <c r="J33" s="23">
        <f>H33/1.95583</f>
        <v>98.767275274435903</v>
      </c>
    </row>
    <row r="34" spans="1:10" ht="27" customHeight="1" x14ac:dyDescent="0.2">
      <c r="A34" s="20">
        <v>33</v>
      </c>
      <c r="B34" s="17" t="s">
        <v>156</v>
      </c>
      <c r="C34" s="18" t="s">
        <v>188</v>
      </c>
      <c r="D34" s="16" t="s">
        <v>422</v>
      </c>
      <c r="E34" s="9">
        <v>4</v>
      </c>
      <c r="F34" s="5" t="s">
        <v>0</v>
      </c>
      <c r="G34" s="6">
        <v>47.3</v>
      </c>
      <c r="H34" s="6">
        <f>G34*70%</f>
        <v>33.11</v>
      </c>
      <c r="I34" s="7">
        <f>E34*G34</f>
        <v>189.2</v>
      </c>
      <c r="J34" s="23">
        <f>H34/1.95583</f>
        <v>16.928874186406794</v>
      </c>
    </row>
    <row r="35" spans="1:10" ht="12.75" customHeight="1" x14ac:dyDescent="0.2">
      <c r="A35" s="20">
        <v>34</v>
      </c>
      <c r="B35" s="19" t="s">
        <v>156</v>
      </c>
      <c r="C35" s="18" t="s">
        <v>189</v>
      </c>
      <c r="D35" s="16" t="s">
        <v>423</v>
      </c>
      <c r="E35" s="9">
        <v>1</v>
      </c>
      <c r="F35" s="5" t="s">
        <v>0</v>
      </c>
      <c r="G35" s="6">
        <v>233.31</v>
      </c>
      <c r="H35" s="6">
        <f>G35*70%</f>
        <v>163.31699999999998</v>
      </c>
      <c r="I35" s="7">
        <f>E35*G35</f>
        <v>233.31</v>
      </c>
      <c r="J35" s="23">
        <f>H35/1.95583</f>
        <v>83.502656161322804</v>
      </c>
    </row>
    <row r="36" spans="1:10" ht="12.75" customHeight="1" x14ac:dyDescent="0.2">
      <c r="A36" s="20">
        <v>35</v>
      </c>
      <c r="B36" s="19" t="s">
        <v>156</v>
      </c>
      <c r="C36" s="18" t="s">
        <v>190</v>
      </c>
      <c r="D36" s="16" t="s">
        <v>424</v>
      </c>
      <c r="E36" s="9">
        <v>1</v>
      </c>
      <c r="F36" s="5" t="s">
        <v>0</v>
      </c>
      <c r="G36" s="6">
        <v>400.52</v>
      </c>
      <c r="H36" s="6">
        <f>G36*70%</f>
        <v>280.36399999999998</v>
      </c>
      <c r="I36" s="7">
        <f>E36*G36</f>
        <v>400.52</v>
      </c>
      <c r="J36" s="23">
        <f>H36/1.95583</f>
        <v>143.34783697969658</v>
      </c>
    </row>
    <row r="37" spans="1:10" ht="12.75" customHeight="1" x14ac:dyDescent="0.2">
      <c r="A37" s="20">
        <v>36</v>
      </c>
      <c r="B37" s="19" t="s">
        <v>156</v>
      </c>
      <c r="C37" s="18" t="s">
        <v>191</v>
      </c>
      <c r="D37" s="16" t="s">
        <v>425</v>
      </c>
      <c r="E37" s="9">
        <v>4</v>
      </c>
      <c r="F37" s="5" t="s">
        <v>0</v>
      </c>
      <c r="G37" s="6">
        <v>109.13</v>
      </c>
      <c r="H37" s="6">
        <f>G37*70%</f>
        <v>76.390999999999991</v>
      </c>
      <c r="I37" s="7">
        <f>E37*G37</f>
        <v>436.52</v>
      </c>
      <c r="J37" s="23">
        <f>H37/1.95583</f>
        <v>39.05809809646032</v>
      </c>
    </row>
    <row r="38" spans="1:10" ht="12.75" customHeight="1" x14ac:dyDescent="0.2">
      <c r="A38" s="20">
        <v>37</v>
      </c>
      <c r="B38" s="19" t="s">
        <v>156</v>
      </c>
      <c r="C38" s="18" t="s">
        <v>192</v>
      </c>
      <c r="D38" s="16" t="s">
        <v>426</v>
      </c>
      <c r="E38" s="9">
        <v>2</v>
      </c>
      <c r="F38" s="5" t="s">
        <v>0</v>
      </c>
      <c r="G38" s="6">
        <v>121.81</v>
      </c>
      <c r="H38" s="6">
        <f>G38*70%</f>
        <v>85.266999999999996</v>
      </c>
      <c r="I38" s="7">
        <f>E38*G38</f>
        <v>243.62</v>
      </c>
      <c r="J38" s="23">
        <f>H38/1.95583</f>
        <v>43.596324833957958</v>
      </c>
    </row>
    <row r="39" spans="1:10" ht="12.75" customHeight="1" x14ac:dyDescent="0.2">
      <c r="A39" s="20">
        <v>38</v>
      </c>
      <c r="B39" s="17" t="s">
        <v>156</v>
      </c>
      <c r="C39" s="18" t="s">
        <v>193</v>
      </c>
      <c r="D39" s="16" t="s">
        <v>427</v>
      </c>
      <c r="E39" s="9">
        <v>2</v>
      </c>
      <c r="F39" s="5" t="s">
        <v>0</v>
      </c>
      <c r="G39" s="6">
        <v>4.25</v>
      </c>
      <c r="H39" s="6">
        <f>G39*70%</f>
        <v>2.9749999999999996</v>
      </c>
      <c r="I39" s="7">
        <f>E39*G39</f>
        <v>8.5</v>
      </c>
      <c r="J39" s="23">
        <f>H39/1.95583</f>
        <v>1.5210933465587499</v>
      </c>
    </row>
    <row r="40" spans="1:10" ht="12.75" customHeight="1" x14ac:dyDescent="0.2">
      <c r="A40" s="20">
        <v>39</v>
      </c>
      <c r="B40" s="17" t="s">
        <v>156</v>
      </c>
      <c r="C40" s="18" t="s">
        <v>194</v>
      </c>
      <c r="D40" s="16" t="s">
        <v>428</v>
      </c>
      <c r="E40" s="9">
        <v>2</v>
      </c>
      <c r="F40" s="5" t="s">
        <v>0</v>
      </c>
      <c r="G40" s="6">
        <v>66.7</v>
      </c>
      <c r="H40" s="6">
        <f>G40*70%</f>
        <v>46.69</v>
      </c>
      <c r="I40" s="7">
        <f>E40*G40</f>
        <v>133.4</v>
      </c>
      <c r="J40" s="23">
        <f>H40/1.95583</f>
        <v>23.872217933051441</v>
      </c>
    </row>
    <row r="41" spans="1:10" ht="12.75" customHeight="1" x14ac:dyDescent="0.2">
      <c r="A41" s="20">
        <v>40</v>
      </c>
      <c r="B41" s="17" t="s">
        <v>156</v>
      </c>
      <c r="C41" s="18" t="s">
        <v>195</v>
      </c>
      <c r="D41" s="16" t="s">
        <v>429</v>
      </c>
      <c r="E41" s="9">
        <v>3</v>
      </c>
      <c r="F41" s="5" t="s">
        <v>0</v>
      </c>
      <c r="G41" s="6">
        <v>117.23</v>
      </c>
      <c r="H41" s="6">
        <f>G41*70%</f>
        <v>82.060999999999993</v>
      </c>
      <c r="I41" s="7">
        <f>E41*G41</f>
        <v>351.69</v>
      </c>
      <c r="J41" s="23">
        <f>H41/1.95583</f>
        <v>41.957123062842882</v>
      </c>
    </row>
    <row r="42" spans="1:10" ht="12.75" customHeight="1" x14ac:dyDescent="0.2">
      <c r="A42" s="20">
        <v>41</v>
      </c>
      <c r="B42" s="17" t="s">
        <v>156</v>
      </c>
      <c r="C42" s="18" t="s">
        <v>196</v>
      </c>
      <c r="D42" s="16" t="s">
        <v>430</v>
      </c>
      <c r="E42" s="9">
        <v>4</v>
      </c>
      <c r="F42" s="5" t="s">
        <v>0</v>
      </c>
      <c r="G42" s="6">
        <v>197.66</v>
      </c>
      <c r="H42" s="6">
        <f>G42*70%</f>
        <v>138.36199999999999</v>
      </c>
      <c r="I42" s="7">
        <f>E42*G42</f>
        <v>790.64</v>
      </c>
      <c r="J42" s="23">
        <f>H42/1.95583</f>
        <v>70.743367266071175</v>
      </c>
    </row>
    <row r="43" spans="1:10" ht="12.75" customHeight="1" x14ac:dyDescent="0.2">
      <c r="A43" s="20">
        <v>42</v>
      </c>
      <c r="B43" s="17" t="s">
        <v>156</v>
      </c>
      <c r="C43" s="18" t="s">
        <v>197</v>
      </c>
      <c r="D43" s="16" t="s">
        <v>431</v>
      </c>
      <c r="E43" s="9">
        <v>1</v>
      </c>
      <c r="F43" s="5" t="s">
        <v>0</v>
      </c>
      <c r="G43" s="6">
        <v>281.54000000000002</v>
      </c>
      <c r="H43" s="6">
        <f>G43*70%</f>
        <v>197.078</v>
      </c>
      <c r="I43" s="7">
        <f>E43*G43</f>
        <v>281.54000000000002</v>
      </c>
      <c r="J43" s="23">
        <f>H43/1.95583</f>
        <v>100.76438136238835</v>
      </c>
    </row>
    <row r="44" spans="1:10" ht="12.75" customHeight="1" x14ac:dyDescent="0.2">
      <c r="A44" s="20">
        <v>43</v>
      </c>
      <c r="B44" s="17" t="s">
        <v>156</v>
      </c>
      <c r="C44" s="18" t="s">
        <v>198</v>
      </c>
      <c r="D44" s="16" t="s">
        <v>432</v>
      </c>
      <c r="E44" s="9">
        <v>2</v>
      </c>
      <c r="F44" s="5" t="s">
        <v>0</v>
      </c>
      <c r="G44" s="6">
        <v>281.54000000000002</v>
      </c>
      <c r="H44" s="6">
        <f>G44*70%</f>
        <v>197.078</v>
      </c>
      <c r="I44" s="7">
        <f>E44*G44</f>
        <v>563.08000000000004</v>
      </c>
      <c r="J44" s="23">
        <f>H44/1.95583</f>
        <v>100.76438136238835</v>
      </c>
    </row>
    <row r="45" spans="1:10" ht="12.75" customHeight="1" x14ac:dyDescent="0.2">
      <c r="A45" s="20">
        <v>44</v>
      </c>
      <c r="B45" s="17" t="s">
        <v>156</v>
      </c>
      <c r="C45" s="18" t="s">
        <v>199</v>
      </c>
      <c r="D45" s="16" t="s">
        <v>433</v>
      </c>
      <c r="E45" s="9">
        <v>12</v>
      </c>
      <c r="F45" s="5" t="s">
        <v>0</v>
      </c>
      <c r="G45" s="6">
        <v>19</v>
      </c>
      <c r="H45" s="6">
        <f>G45*70%</f>
        <v>13.299999999999999</v>
      </c>
      <c r="I45" s="7">
        <f>E45*G45</f>
        <v>228</v>
      </c>
      <c r="J45" s="23">
        <f>H45/1.95583</f>
        <v>6.8001820199097054</v>
      </c>
    </row>
    <row r="46" spans="1:10" ht="27" customHeight="1" x14ac:dyDescent="0.2">
      <c r="A46" s="20">
        <v>45</v>
      </c>
      <c r="B46" s="17" t="s">
        <v>156</v>
      </c>
      <c r="C46" s="18" t="s">
        <v>200</v>
      </c>
      <c r="D46" s="16" t="s">
        <v>434</v>
      </c>
      <c r="E46" s="9">
        <v>3</v>
      </c>
      <c r="F46" s="5" t="s">
        <v>0</v>
      </c>
      <c r="G46" s="6">
        <v>169.79999999999998</v>
      </c>
      <c r="H46" s="6">
        <f>G46*70%</f>
        <v>118.85999999999999</v>
      </c>
      <c r="I46" s="7">
        <f>E46*G46</f>
        <v>509.4</v>
      </c>
      <c r="J46" s="23">
        <f>H46/1.95583</f>
        <v>60.77215299898252</v>
      </c>
    </row>
    <row r="47" spans="1:10" ht="26.25" customHeight="1" x14ac:dyDescent="0.2">
      <c r="A47" s="20">
        <v>46</v>
      </c>
      <c r="B47" s="19" t="s">
        <v>156</v>
      </c>
      <c r="C47" s="18" t="s">
        <v>201</v>
      </c>
      <c r="D47" s="16" t="s">
        <v>435</v>
      </c>
      <c r="E47" s="9">
        <v>2</v>
      </c>
      <c r="F47" s="5" t="s">
        <v>0</v>
      </c>
      <c r="G47" s="6">
        <v>136.78</v>
      </c>
      <c r="H47" s="6">
        <f>G47*70%</f>
        <v>95.745999999999995</v>
      </c>
      <c r="I47" s="7">
        <f>E47*G47</f>
        <v>273.56</v>
      </c>
      <c r="J47" s="23">
        <f>H47/1.95583</f>
        <v>48.95415245701313</v>
      </c>
    </row>
    <row r="48" spans="1:10" ht="12.75" customHeight="1" x14ac:dyDescent="0.2">
      <c r="A48" s="20">
        <v>47</v>
      </c>
      <c r="B48" s="19" t="s">
        <v>156</v>
      </c>
      <c r="C48" s="18" t="s">
        <v>202</v>
      </c>
      <c r="D48" s="16" t="s">
        <v>436</v>
      </c>
      <c r="E48" s="9">
        <v>2</v>
      </c>
      <c r="F48" s="5" t="s">
        <v>0</v>
      </c>
      <c r="G48" s="6">
        <v>29.12</v>
      </c>
      <c r="H48" s="6">
        <f>G48*70%</f>
        <v>20.384</v>
      </c>
      <c r="I48" s="7">
        <f>E48*G48</f>
        <v>58.24</v>
      </c>
      <c r="J48" s="23">
        <f>H48/1.95583</f>
        <v>10.422173706303719</v>
      </c>
    </row>
    <row r="49" spans="1:10" ht="12.75" customHeight="1" x14ac:dyDescent="0.2">
      <c r="A49" s="20">
        <v>48</v>
      </c>
      <c r="B49" s="19" t="s">
        <v>156</v>
      </c>
      <c r="C49" s="18" t="s">
        <v>203</v>
      </c>
      <c r="D49" s="16" t="s">
        <v>437</v>
      </c>
      <c r="E49" s="9">
        <v>2</v>
      </c>
      <c r="F49" s="5" t="s">
        <v>0</v>
      </c>
      <c r="G49" s="6">
        <v>406.71</v>
      </c>
      <c r="H49" s="6">
        <f>G49*70%</f>
        <v>284.69699999999995</v>
      </c>
      <c r="I49" s="7">
        <f>E49*G49</f>
        <v>813.42</v>
      </c>
      <c r="J49" s="23">
        <f>H49/1.95583</f>
        <v>145.5632647009198</v>
      </c>
    </row>
    <row r="50" spans="1:10" ht="12.75" customHeight="1" x14ac:dyDescent="0.2">
      <c r="A50" s="20">
        <v>49</v>
      </c>
      <c r="B50" s="19" t="s">
        <v>156</v>
      </c>
      <c r="C50" s="18" t="s">
        <v>204</v>
      </c>
      <c r="D50" s="16" t="s">
        <v>438</v>
      </c>
      <c r="E50" s="9">
        <v>1</v>
      </c>
      <c r="F50" s="5" t="s">
        <v>0</v>
      </c>
      <c r="G50" s="6">
        <v>261.94</v>
      </c>
      <c r="H50" s="6">
        <f>G50*70%</f>
        <v>183.35799999999998</v>
      </c>
      <c r="I50" s="7">
        <f>E50*G50</f>
        <v>261.94</v>
      </c>
      <c r="J50" s="23">
        <f>H50/1.95583</f>
        <v>93.749456752376219</v>
      </c>
    </row>
    <row r="51" spans="1:10" ht="12.75" customHeight="1" x14ac:dyDescent="0.2">
      <c r="A51" s="20">
        <v>50</v>
      </c>
      <c r="B51" s="17" t="s">
        <v>156</v>
      </c>
      <c r="C51" s="18" t="s">
        <v>205</v>
      </c>
      <c r="D51" s="16" t="s">
        <v>439</v>
      </c>
      <c r="E51" s="9">
        <v>30</v>
      </c>
      <c r="F51" s="5" t="s">
        <v>0</v>
      </c>
      <c r="G51" s="6">
        <v>6.03</v>
      </c>
      <c r="H51" s="6">
        <f>G51*70%</f>
        <v>4.2210000000000001</v>
      </c>
      <c r="I51" s="7">
        <f>E51*G51</f>
        <v>180.9</v>
      </c>
      <c r="J51" s="23">
        <f>H51/1.95583</f>
        <v>2.1581630305292383</v>
      </c>
    </row>
    <row r="52" spans="1:10" ht="12.75" customHeight="1" x14ac:dyDescent="0.2">
      <c r="A52" s="20">
        <v>51</v>
      </c>
      <c r="B52" s="17" t="s">
        <v>156</v>
      </c>
      <c r="C52" s="18" t="s">
        <v>206</v>
      </c>
      <c r="D52" s="16" t="s">
        <v>440</v>
      </c>
      <c r="E52" s="9">
        <v>2</v>
      </c>
      <c r="F52" s="5" t="s">
        <v>0</v>
      </c>
      <c r="G52" s="6">
        <v>254.73</v>
      </c>
      <c r="H52" s="6">
        <f>G52*70%</f>
        <v>178.31099999999998</v>
      </c>
      <c r="I52" s="7">
        <f>E52*G52</f>
        <v>509.46</v>
      </c>
      <c r="J52" s="23">
        <f>H52/1.95583</f>
        <v>91.168966627978904</v>
      </c>
    </row>
    <row r="53" spans="1:10" ht="12.75" customHeight="1" x14ac:dyDescent="0.2">
      <c r="A53" s="20">
        <v>52</v>
      </c>
      <c r="B53" s="17" t="s">
        <v>156</v>
      </c>
      <c r="C53" s="18" t="s">
        <v>207</v>
      </c>
      <c r="D53" s="16" t="s">
        <v>441</v>
      </c>
      <c r="E53" s="9">
        <v>2</v>
      </c>
      <c r="F53" s="5" t="s">
        <v>0</v>
      </c>
      <c r="G53" s="6">
        <v>1.68</v>
      </c>
      <c r="H53" s="6">
        <f>G53*70%</f>
        <v>1.1759999999999999</v>
      </c>
      <c r="I53" s="7">
        <f>E53*G53</f>
        <v>3.36</v>
      </c>
      <c r="J53" s="23">
        <f>H53/1.95583</f>
        <v>0.60127925228675294</v>
      </c>
    </row>
    <row r="54" spans="1:10" ht="27" customHeight="1" x14ac:dyDescent="0.2">
      <c r="A54" s="20">
        <v>53</v>
      </c>
      <c r="B54" s="17" t="s">
        <v>156</v>
      </c>
      <c r="C54" s="18" t="s">
        <v>208</v>
      </c>
      <c r="D54" s="16" t="s">
        <v>442</v>
      </c>
      <c r="E54" s="9">
        <v>6</v>
      </c>
      <c r="F54" s="5" t="s">
        <v>0</v>
      </c>
      <c r="G54" s="6">
        <v>6.1000000000000005</v>
      </c>
      <c r="H54" s="6">
        <f>G54*70%</f>
        <v>4.2700000000000005</v>
      </c>
      <c r="I54" s="7">
        <f>E54*G54</f>
        <v>36.6</v>
      </c>
      <c r="J54" s="23">
        <f>H54/1.95583</f>
        <v>2.1832163327078531</v>
      </c>
    </row>
    <row r="55" spans="1:10" ht="24.75" customHeight="1" x14ac:dyDescent="0.2">
      <c r="A55" s="20">
        <v>54</v>
      </c>
      <c r="B55" s="17" t="s">
        <v>156</v>
      </c>
      <c r="C55" s="18" t="s">
        <v>209</v>
      </c>
      <c r="D55" s="16" t="s">
        <v>443</v>
      </c>
      <c r="E55" s="9">
        <v>1</v>
      </c>
      <c r="F55" s="5" t="s">
        <v>0</v>
      </c>
      <c r="G55" s="6">
        <v>201.02</v>
      </c>
      <c r="H55" s="6">
        <f>G55*70%</f>
        <v>140.714</v>
      </c>
      <c r="I55" s="7">
        <f>E55*G55</f>
        <v>201.02</v>
      </c>
      <c r="J55" s="23">
        <f>H55/1.95583</f>
        <v>71.945925770644692</v>
      </c>
    </row>
    <row r="56" spans="1:10" ht="27" customHeight="1" x14ac:dyDescent="0.2">
      <c r="A56" s="20">
        <v>55</v>
      </c>
      <c r="B56" s="17" t="s">
        <v>156</v>
      </c>
      <c r="C56" s="18" t="s">
        <v>210</v>
      </c>
      <c r="D56" s="16" t="s">
        <v>444</v>
      </c>
      <c r="E56" s="9">
        <v>20</v>
      </c>
      <c r="F56" s="5" t="s">
        <v>0</v>
      </c>
      <c r="G56" s="6">
        <v>2.38</v>
      </c>
      <c r="H56" s="6">
        <f>G56*70%</f>
        <v>1.6659999999999999</v>
      </c>
      <c r="I56" s="7">
        <f>E56*G56</f>
        <v>47.599999999999994</v>
      </c>
      <c r="J56" s="23">
        <f>H56/1.95583</f>
        <v>0.85181227407289994</v>
      </c>
    </row>
    <row r="57" spans="1:10" ht="12.75" customHeight="1" x14ac:dyDescent="0.2">
      <c r="A57" s="20">
        <v>56</v>
      </c>
      <c r="B57" s="17" t="s">
        <v>156</v>
      </c>
      <c r="C57" s="18" t="s">
        <v>211</v>
      </c>
      <c r="D57" s="16" t="s">
        <v>445</v>
      </c>
      <c r="E57" s="9">
        <v>13</v>
      </c>
      <c r="F57" s="5" t="s">
        <v>0</v>
      </c>
      <c r="G57" s="6">
        <v>3.6723076923076925</v>
      </c>
      <c r="H57" s="6">
        <f>G57*70%</f>
        <v>2.5706153846153845</v>
      </c>
      <c r="I57" s="7">
        <f>E57*G57</f>
        <v>47.74</v>
      </c>
      <c r="J57" s="23">
        <f>H57/1.95583</f>
        <v>1.3143347758319408</v>
      </c>
    </row>
    <row r="58" spans="1:10" ht="12.75" customHeight="1" x14ac:dyDescent="0.2">
      <c r="A58" s="20">
        <v>57</v>
      </c>
      <c r="B58" s="17" t="s">
        <v>156</v>
      </c>
      <c r="C58" s="18" t="s">
        <v>212</v>
      </c>
      <c r="D58" s="16" t="s">
        <v>446</v>
      </c>
      <c r="E58" s="9">
        <v>14</v>
      </c>
      <c r="F58" s="5" t="s">
        <v>0</v>
      </c>
      <c r="G58" s="6">
        <v>7.6899999999999995</v>
      </c>
      <c r="H58" s="6">
        <f>G58*70%</f>
        <v>5.3829999999999991</v>
      </c>
      <c r="I58" s="7">
        <f>E58*G58</f>
        <v>107.66</v>
      </c>
      <c r="J58" s="23">
        <f>H58/1.95583</f>
        <v>2.7522841964792435</v>
      </c>
    </row>
    <row r="59" spans="1:10" ht="12.75" customHeight="1" x14ac:dyDescent="0.2">
      <c r="A59" s="20">
        <v>58</v>
      </c>
      <c r="B59" s="19" t="s">
        <v>156</v>
      </c>
      <c r="C59" s="18" t="s">
        <v>213</v>
      </c>
      <c r="D59" s="16" t="s">
        <v>447</v>
      </c>
      <c r="E59" s="9">
        <v>13</v>
      </c>
      <c r="F59" s="5" t="s">
        <v>0</v>
      </c>
      <c r="G59" s="6">
        <v>0.44999999999999996</v>
      </c>
      <c r="H59" s="6">
        <f>G59*70%</f>
        <v>0.31499999999999995</v>
      </c>
      <c r="I59" s="7">
        <f>E59*G59</f>
        <v>5.85</v>
      </c>
      <c r="J59" s="23">
        <f>H59/1.95583</f>
        <v>0.1610569425768088</v>
      </c>
    </row>
    <row r="60" spans="1:10" ht="26.25" customHeight="1" x14ac:dyDescent="0.2">
      <c r="A60" s="20">
        <v>59</v>
      </c>
      <c r="B60" s="19" t="s">
        <v>156</v>
      </c>
      <c r="C60" s="18" t="s">
        <v>214</v>
      </c>
      <c r="D60" s="16" t="s">
        <v>448</v>
      </c>
      <c r="E60" s="9">
        <v>4</v>
      </c>
      <c r="F60" s="5" t="s">
        <v>0</v>
      </c>
      <c r="G60" s="6">
        <v>14</v>
      </c>
      <c r="H60" s="6">
        <f>G60*70%</f>
        <v>9.7999999999999989</v>
      </c>
      <c r="I60" s="7">
        <f>E60*G60</f>
        <v>56</v>
      </c>
      <c r="J60" s="23">
        <f>H60/1.95583</f>
        <v>5.010660435722941</v>
      </c>
    </row>
    <row r="61" spans="1:10" ht="12.75" customHeight="1" x14ac:dyDescent="0.2">
      <c r="A61" s="20">
        <v>60</v>
      </c>
      <c r="B61" s="19" t="s">
        <v>156</v>
      </c>
      <c r="C61" s="18" t="s">
        <v>215</v>
      </c>
      <c r="D61" s="16" t="s">
        <v>449</v>
      </c>
      <c r="E61" s="9">
        <v>2</v>
      </c>
      <c r="F61" s="5" t="s">
        <v>0</v>
      </c>
      <c r="G61" s="6">
        <v>175.87</v>
      </c>
      <c r="H61" s="6">
        <f>G61*70%</f>
        <v>123.10899999999999</v>
      </c>
      <c r="I61" s="7">
        <f>E61*G61</f>
        <v>351.74</v>
      </c>
      <c r="J61" s="23">
        <f>H61/1.95583</f>
        <v>62.944632202185261</v>
      </c>
    </row>
    <row r="62" spans="1:10" ht="12.75" customHeight="1" x14ac:dyDescent="0.2">
      <c r="A62" s="20">
        <v>61</v>
      </c>
      <c r="B62" s="19" t="s">
        <v>156</v>
      </c>
      <c r="C62" s="18" t="s">
        <v>216</v>
      </c>
      <c r="D62" s="16" t="s">
        <v>450</v>
      </c>
      <c r="E62" s="9">
        <v>4</v>
      </c>
      <c r="F62" s="5" t="s">
        <v>0</v>
      </c>
      <c r="G62" s="6">
        <v>138.44</v>
      </c>
      <c r="H62" s="6">
        <f>G62*70%</f>
        <v>96.907999999999987</v>
      </c>
      <c r="I62" s="7">
        <f>E62*G62</f>
        <v>553.76</v>
      </c>
      <c r="J62" s="23">
        <f>H62/1.95583</f>
        <v>49.548273622963137</v>
      </c>
    </row>
    <row r="63" spans="1:10" ht="27" customHeight="1" x14ac:dyDescent="0.2">
      <c r="A63" s="20">
        <v>62</v>
      </c>
      <c r="B63" s="17" t="s">
        <v>156</v>
      </c>
      <c r="C63" s="18" t="s">
        <v>217</v>
      </c>
      <c r="D63" s="16" t="s">
        <v>451</v>
      </c>
      <c r="E63" s="9">
        <v>1</v>
      </c>
      <c r="F63" s="5" t="s">
        <v>0</v>
      </c>
      <c r="G63" s="6">
        <v>284.99</v>
      </c>
      <c r="H63" s="6">
        <f>G63*70%</f>
        <v>199.49299999999999</v>
      </c>
      <c r="I63" s="7">
        <f>E63*G63</f>
        <v>284.99</v>
      </c>
      <c r="J63" s="23">
        <f>H63/1.95583</f>
        <v>101.99915125547722</v>
      </c>
    </row>
    <row r="64" spans="1:10" ht="29.25" customHeight="1" x14ac:dyDescent="0.2">
      <c r="A64" s="20">
        <v>63</v>
      </c>
      <c r="B64" s="17" t="s">
        <v>156</v>
      </c>
      <c r="C64" s="18" t="s">
        <v>218</v>
      </c>
      <c r="D64" s="16" t="s">
        <v>452</v>
      </c>
      <c r="E64" s="9">
        <v>1</v>
      </c>
      <c r="F64" s="5" t="s">
        <v>0</v>
      </c>
      <c r="G64" s="6">
        <v>50.32</v>
      </c>
      <c r="H64" s="6">
        <f>G64*70%</f>
        <v>35.223999999999997</v>
      </c>
      <c r="I64" s="7">
        <f>E64*G64</f>
        <v>50.32</v>
      </c>
      <c r="J64" s="23">
        <f>H64/1.95583</f>
        <v>18.009745223255599</v>
      </c>
    </row>
    <row r="65" spans="1:10" ht="27" customHeight="1" x14ac:dyDescent="0.2">
      <c r="A65" s="20">
        <v>64</v>
      </c>
      <c r="B65" s="17" t="s">
        <v>156</v>
      </c>
      <c r="C65" s="18" t="s">
        <v>219</v>
      </c>
      <c r="D65" s="16" t="s">
        <v>453</v>
      </c>
      <c r="E65" s="9">
        <v>1</v>
      </c>
      <c r="F65" s="5" t="s">
        <v>0</v>
      </c>
      <c r="G65" s="6">
        <v>15.97</v>
      </c>
      <c r="H65" s="6">
        <f>G65*70%</f>
        <v>11.179</v>
      </c>
      <c r="I65" s="7">
        <f>E65*G65</f>
        <v>15.97</v>
      </c>
      <c r="J65" s="23">
        <f>H65/1.95583</f>
        <v>5.7157319398925264</v>
      </c>
    </row>
    <row r="66" spans="1:10" ht="12.75" customHeight="1" x14ac:dyDescent="0.2">
      <c r="A66" s="20">
        <v>65</v>
      </c>
      <c r="B66" s="17" t="s">
        <v>156</v>
      </c>
      <c r="C66" s="18" t="s">
        <v>220</v>
      </c>
      <c r="D66" s="16" t="s">
        <v>454</v>
      </c>
      <c r="E66" s="9">
        <v>2</v>
      </c>
      <c r="F66" s="5" t="s">
        <v>0</v>
      </c>
      <c r="G66" s="6">
        <v>40.39</v>
      </c>
      <c r="H66" s="6">
        <f>G66*70%</f>
        <v>28.273</v>
      </c>
      <c r="I66" s="7">
        <f>E66*G66</f>
        <v>80.78</v>
      </c>
      <c r="J66" s="23">
        <f>H66/1.95583</f>
        <v>14.455755357060685</v>
      </c>
    </row>
    <row r="67" spans="1:10" ht="12.75" customHeight="1" x14ac:dyDescent="0.2">
      <c r="A67" s="20">
        <v>66</v>
      </c>
      <c r="B67" s="17" t="s">
        <v>156</v>
      </c>
      <c r="C67" s="18" t="s">
        <v>221</v>
      </c>
      <c r="D67" s="16" t="s">
        <v>455</v>
      </c>
      <c r="E67" s="9">
        <v>1</v>
      </c>
      <c r="F67" s="5" t="s">
        <v>0</v>
      </c>
      <c r="G67" s="6">
        <v>12.06</v>
      </c>
      <c r="H67" s="6">
        <f>G67*70%</f>
        <v>8.4420000000000002</v>
      </c>
      <c r="I67" s="7">
        <f>E67*G67</f>
        <v>12.06</v>
      </c>
      <c r="J67" s="23">
        <f>H67/1.95583</f>
        <v>4.3163260610584766</v>
      </c>
    </row>
    <row r="68" spans="1:10" ht="12.75" customHeight="1" x14ac:dyDescent="0.2">
      <c r="A68" s="20">
        <v>67</v>
      </c>
      <c r="B68" s="17" t="s">
        <v>156</v>
      </c>
      <c r="C68" s="18" t="s">
        <v>222</v>
      </c>
      <c r="D68" s="16" t="s">
        <v>456</v>
      </c>
      <c r="E68" s="9">
        <v>1</v>
      </c>
      <c r="F68" s="5" t="s">
        <v>0</v>
      </c>
      <c r="G68" s="6">
        <v>789.09</v>
      </c>
      <c r="H68" s="6">
        <f>G68*70%</f>
        <v>552.36299999999994</v>
      </c>
      <c r="I68" s="7">
        <f>E68*G68</f>
        <v>789.09</v>
      </c>
      <c r="J68" s="23">
        <f>H68/1.95583</f>
        <v>282.41871737318678</v>
      </c>
    </row>
    <row r="69" spans="1:10" ht="12.75" customHeight="1" x14ac:dyDescent="0.2">
      <c r="A69" s="20">
        <v>68</v>
      </c>
      <c r="B69" s="17" t="s">
        <v>156</v>
      </c>
      <c r="C69" s="18" t="s">
        <v>223</v>
      </c>
      <c r="D69" s="16" t="s">
        <v>457</v>
      </c>
      <c r="E69" s="9">
        <v>4</v>
      </c>
      <c r="F69" s="5" t="s">
        <v>0</v>
      </c>
      <c r="G69" s="6">
        <v>102.24</v>
      </c>
      <c r="H69" s="6">
        <f>G69*70%</f>
        <v>71.567999999999998</v>
      </c>
      <c r="I69" s="7">
        <f>E69*G69</f>
        <v>408.96</v>
      </c>
      <c r="J69" s="23">
        <f>H69/1.95583</f>
        <v>36.592137353450966</v>
      </c>
    </row>
    <row r="70" spans="1:10" ht="12.75" customHeight="1" x14ac:dyDescent="0.2">
      <c r="A70" s="20">
        <v>69</v>
      </c>
      <c r="B70" s="17" t="s">
        <v>156</v>
      </c>
      <c r="C70" s="18" t="s">
        <v>224</v>
      </c>
      <c r="D70" s="16" t="s">
        <v>458</v>
      </c>
      <c r="E70" s="9">
        <v>4</v>
      </c>
      <c r="F70" s="5" t="s">
        <v>0</v>
      </c>
      <c r="G70" s="6">
        <v>22.75</v>
      </c>
      <c r="H70" s="6">
        <f>G70*70%</f>
        <v>15.924999999999999</v>
      </c>
      <c r="I70" s="7">
        <f>E70*G70</f>
        <v>91</v>
      </c>
      <c r="J70" s="23">
        <f>H70/1.95583</f>
        <v>8.1423232080497794</v>
      </c>
    </row>
    <row r="71" spans="1:10" ht="12.75" customHeight="1" x14ac:dyDescent="0.2">
      <c r="A71" s="20">
        <v>70</v>
      </c>
      <c r="B71" s="19" t="s">
        <v>156</v>
      </c>
      <c r="C71" s="18" t="s">
        <v>225</v>
      </c>
      <c r="D71" s="16" t="s">
        <v>459</v>
      </c>
      <c r="E71" s="9">
        <v>2</v>
      </c>
      <c r="F71" s="5" t="s">
        <v>0</v>
      </c>
      <c r="G71" s="6">
        <v>128.4</v>
      </c>
      <c r="H71" s="6">
        <f>G71*70%</f>
        <v>89.88</v>
      </c>
      <c r="I71" s="7">
        <f>E71*G71</f>
        <v>256.8</v>
      </c>
      <c r="J71" s="23">
        <f>H71/1.95583</f>
        <v>45.954914281916118</v>
      </c>
    </row>
    <row r="72" spans="1:10" ht="12.75" customHeight="1" x14ac:dyDescent="0.2">
      <c r="A72" s="20">
        <v>71</v>
      </c>
      <c r="B72" s="19" t="s">
        <v>156</v>
      </c>
      <c r="C72" s="18" t="s">
        <v>226</v>
      </c>
      <c r="D72" s="16" t="s">
        <v>460</v>
      </c>
      <c r="E72" s="9">
        <v>2</v>
      </c>
      <c r="F72" s="5" t="s">
        <v>0</v>
      </c>
      <c r="G72" s="6">
        <v>339.995</v>
      </c>
      <c r="H72" s="6">
        <f>G72*70%</f>
        <v>237.9965</v>
      </c>
      <c r="I72" s="7">
        <f>E72*G72</f>
        <v>679.99</v>
      </c>
      <c r="J72" s="23">
        <f>H72/1.95583</f>
        <v>121.68567820311581</v>
      </c>
    </row>
    <row r="73" spans="1:10" ht="12.75" customHeight="1" x14ac:dyDescent="0.2">
      <c r="A73" s="20">
        <v>72</v>
      </c>
      <c r="B73" s="19" t="s">
        <v>156</v>
      </c>
      <c r="C73" s="18" t="s">
        <v>227</v>
      </c>
      <c r="D73" s="16" t="s">
        <v>461</v>
      </c>
      <c r="E73" s="9">
        <v>2</v>
      </c>
      <c r="F73" s="5" t="s">
        <v>0</v>
      </c>
      <c r="G73" s="6">
        <v>43.53</v>
      </c>
      <c r="H73" s="6">
        <f>G73*70%</f>
        <v>30.471</v>
      </c>
      <c r="I73" s="7">
        <f>E73*G73</f>
        <v>87.06</v>
      </c>
      <c r="J73" s="23">
        <f>H73/1.95583</f>
        <v>15.579574911929974</v>
      </c>
    </row>
    <row r="74" spans="1:10" ht="12.75" customHeight="1" x14ac:dyDescent="0.2">
      <c r="A74" s="20">
        <v>73</v>
      </c>
      <c r="B74" s="19" t="s">
        <v>156</v>
      </c>
      <c r="C74" s="18" t="s">
        <v>228</v>
      </c>
      <c r="D74" s="16" t="s">
        <v>462</v>
      </c>
      <c r="E74" s="9">
        <v>6</v>
      </c>
      <c r="F74" s="5" t="s">
        <v>0</v>
      </c>
      <c r="G74" s="6">
        <v>12.67</v>
      </c>
      <c r="H74" s="6">
        <f>G74*70%</f>
        <v>8.8689999999999998</v>
      </c>
      <c r="I74" s="7">
        <f>E74*G74</f>
        <v>76.02</v>
      </c>
      <c r="J74" s="23">
        <f>H74/1.95583</f>
        <v>4.5346476943292613</v>
      </c>
    </row>
    <row r="75" spans="1:10" ht="12.75" customHeight="1" x14ac:dyDescent="0.2">
      <c r="A75" s="20">
        <v>74</v>
      </c>
      <c r="B75" s="17" t="s">
        <v>156</v>
      </c>
      <c r="C75" s="18" t="s">
        <v>229</v>
      </c>
      <c r="D75" s="16" t="s">
        <v>463</v>
      </c>
      <c r="E75" s="9">
        <v>2</v>
      </c>
      <c r="F75" s="5" t="s">
        <v>0</v>
      </c>
      <c r="G75" s="6">
        <v>226.61</v>
      </c>
      <c r="H75" s="6">
        <f>G75*70%</f>
        <v>158.62700000000001</v>
      </c>
      <c r="I75" s="7">
        <f>E75*G75</f>
        <v>453.22</v>
      </c>
      <c r="J75" s="23">
        <f>H75/1.95583</f>
        <v>81.104697238512557</v>
      </c>
    </row>
    <row r="76" spans="1:10" ht="12.75" customHeight="1" x14ac:dyDescent="0.2">
      <c r="A76" s="20">
        <v>75</v>
      </c>
      <c r="B76" s="17" t="s">
        <v>156</v>
      </c>
      <c r="C76" s="18" t="s">
        <v>230</v>
      </c>
      <c r="D76" s="16" t="s">
        <v>464</v>
      </c>
      <c r="E76" s="9">
        <v>1</v>
      </c>
      <c r="F76" s="5" t="s">
        <v>0</v>
      </c>
      <c r="G76" s="6">
        <v>655.66</v>
      </c>
      <c r="H76" s="6">
        <f>G76*70%</f>
        <v>458.96199999999993</v>
      </c>
      <c r="I76" s="7">
        <f>E76*G76</f>
        <v>655.66</v>
      </c>
      <c r="J76" s="23">
        <f>H76/1.95583</f>
        <v>234.6635443775788</v>
      </c>
    </row>
    <row r="77" spans="1:10" ht="12.75" customHeight="1" x14ac:dyDescent="0.2">
      <c r="A77" s="20">
        <v>76</v>
      </c>
      <c r="B77" s="17" t="s">
        <v>156</v>
      </c>
      <c r="C77" s="18" t="s">
        <v>231</v>
      </c>
      <c r="D77" s="16" t="s">
        <v>465</v>
      </c>
      <c r="E77" s="9">
        <v>2</v>
      </c>
      <c r="F77" s="5" t="s">
        <v>0</v>
      </c>
      <c r="G77" s="6">
        <v>144.87</v>
      </c>
      <c r="H77" s="6">
        <f>G77*70%</f>
        <v>101.40899999999999</v>
      </c>
      <c r="I77" s="7">
        <f>E77*G77</f>
        <v>289.74</v>
      </c>
      <c r="J77" s="23">
        <f>H77/1.95583</f>
        <v>51.84959838022732</v>
      </c>
    </row>
    <row r="78" spans="1:10" ht="12.75" customHeight="1" x14ac:dyDescent="0.2">
      <c r="A78" s="20">
        <v>77</v>
      </c>
      <c r="B78" s="17" t="s">
        <v>156</v>
      </c>
      <c r="C78" s="18" t="s">
        <v>232</v>
      </c>
      <c r="D78" s="16" t="s">
        <v>466</v>
      </c>
      <c r="E78" s="9">
        <v>4</v>
      </c>
      <c r="F78" s="5" t="s">
        <v>0</v>
      </c>
      <c r="G78" s="6">
        <v>7.15</v>
      </c>
      <c r="H78" s="6">
        <f>G78*70%</f>
        <v>5.0049999999999999</v>
      </c>
      <c r="I78" s="7">
        <f>E78*G78</f>
        <v>28.6</v>
      </c>
      <c r="J78" s="23">
        <f>H78/1.95583</f>
        <v>2.5590158653870736</v>
      </c>
    </row>
    <row r="79" spans="1:10" ht="12.75" customHeight="1" x14ac:dyDescent="0.2">
      <c r="A79" s="20">
        <v>78</v>
      </c>
      <c r="B79" s="17" t="s">
        <v>156</v>
      </c>
      <c r="C79" s="18" t="s">
        <v>233</v>
      </c>
      <c r="D79" s="16" t="s">
        <v>467</v>
      </c>
      <c r="E79" s="9">
        <v>4</v>
      </c>
      <c r="F79" s="5" t="s">
        <v>0</v>
      </c>
      <c r="G79" s="6">
        <v>14.1</v>
      </c>
      <c r="H79" s="6">
        <f>G79*70%</f>
        <v>9.8699999999999992</v>
      </c>
      <c r="I79" s="7">
        <f>E79*G79</f>
        <v>56.4</v>
      </c>
      <c r="J79" s="23">
        <f>H79/1.95583</f>
        <v>5.0464508674066764</v>
      </c>
    </row>
    <row r="80" spans="1:10" ht="12.75" customHeight="1" x14ac:dyDescent="0.2">
      <c r="A80" s="20">
        <v>79</v>
      </c>
      <c r="B80" s="17" t="s">
        <v>156</v>
      </c>
      <c r="C80" s="18" t="s">
        <v>234</v>
      </c>
      <c r="D80" s="16" t="s">
        <v>468</v>
      </c>
      <c r="E80" s="9">
        <v>8</v>
      </c>
      <c r="F80" s="5" t="s">
        <v>0</v>
      </c>
      <c r="G80" s="6">
        <v>11.17</v>
      </c>
      <c r="H80" s="6">
        <f>G80*70%</f>
        <v>7.8189999999999991</v>
      </c>
      <c r="I80" s="7">
        <f>E80*G80</f>
        <v>89.36</v>
      </c>
      <c r="J80" s="23">
        <f>H80/1.95583</f>
        <v>3.9977912190732319</v>
      </c>
    </row>
    <row r="81" spans="1:10" ht="12.75" customHeight="1" x14ac:dyDescent="0.2">
      <c r="A81" s="20">
        <v>80</v>
      </c>
      <c r="B81" s="17" t="s">
        <v>156</v>
      </c>
      <c r="C81" s="18" t="s">
        <v>235</v>
      </c>
      <c r="D81" s="16" t="s">
        <v>469</v>
      </c>
      <c r="E81" s="9">
        <v>9</v>
      </c>
      <c r="F81" s="5" t="s">
        <v>0</v>
      </c>
      <c r="G81" s="6">
        <v>12.63</v>
      </c>
      <c r="H81" s="6">
        <f>G81*70%</f>
        <v>8.8409999999999993</v>
      </c>
      <c r="I81" s="7">
        <f>E81*G81</f>
        <v>113.67</v>
      </c>
      <c r="J81" s="23">
        <f>H81/1.95583</f>
        <v>4.5203315216557671</v>
      </c>
    </row>
    <row r="82" spans="1:10" ht="12.75" customHeight="1" x14ac:dyDescent="0.2">
      <c r="A82" s="20">
        <v>81</v>
      </c>
      <c r="B82" s="17" t="s">
        <v>156</v>
      </c>
      <c r="C82" s="18" t="s">
        <v>236</v>
      </c>
      <c r="D82" s="16" t="s">
        <v>470</v>
      </c>
      <c r="E82" s="9">
        <v>1</v>
      </c>
      <c r="F82" s="5" t="s">
        <v>0</v>
      </c>
      <c r="G82" s="6">
        <v>136.88</v>
      </c>
      <c r="H82" s="6">
        <f>G82*70%</f>
        <v>95.815999999999988</v>
      </c>
      <c r="I82" s="7">
        <f>E82*G82</f>
        <v>136.88</v>
      </c>
      <c r="J82" s="23">
        <f>H82/1.95583</f>
        <v>48.989942888696866</v>
      </c>
    </row>
    <row r="83" spans="1:10" ht="12.75" customHeight="1" x14ac:dyDescent="0.2">
      <c r="A83" s="20">
        <v>82</v>
      </c>
      <c r="B83" s="19" t="s">
        <v>156</v>
      </c>
      <c r="C83" s="18" t="s">
        <v>237</v>
      </c>
      <c r="D83" s="16" t="s">
        <v>471</v>
      </c>
      <c r="E83" s="9">
        <v>2</v>
      </c>
      <c r="F83" s="5" t="s">
        <v>0</v>
      </c>
      <c r="G83" s="6">
        <v>86.69</v>
      </c>
      <c r="H83" s="6">
        <f>G83*70%</f>
        <v>60.682999999999993</v>
      </c>
      <c r="I83" s="7">
        <f>E83*G83</f>
        <v>173.38</v>
      </c>
      <c r="J83" s="23">
        <f>H83/1.95583</f>
        <v>31.026725226630123</v>
      </c>
    </row>
    <row r="84" spans="1:10" ht="12.75" customHeight="1" x14ac:dyDescent="0.2">
      <c r="A84" s="20">
        <v>83</v>
      </c>
      <c r="B84" s="19" t="s">
        <v>156</v>
      </c>
      <c r="C84" s="18" t="s">
        <v>238</v>
      </c>
      <c r="D84" s="16" t="s">
        <v>472</v>
      </c>
      <c r="E84" s="9">
        <v>5</v>
      </c>
      <c r="F84" s="5" t="s">
        <v>0</v>
      </c>
      <c r="G84" s="6">
        <v>20.34</v>
      </c>
      <c r="H84" s="6">
        <f>G84*70%</f>
        <v>14.238</v>
      </c>
      <c r="I84" s="7">
        <f>E84*G84</f>
        <v>101.7</v>
      </c>
      <c r="J84" s="23">
        <f>H84/1.95583</f>
        <v>7.279773804471759</v>
      </c>
    </row>
    <row r="85" spans="1:10" ht="12.75" customHeight="1" x14ac:dyDescent="0.2">
      <c r="A85" s="20">
        <v>84</v>
      </c>
      <c r="B85" s="19" t="s">
        <v>156</v>
      </c>
      <c r="C85" s="18" t="s">
        <v>239</v>
      </c>
      <c r="D85" s="16" t="s">
        <v>473</v>
      </c>
      <c r="E85" s="9">
        <v>1</v>
      </c>
      <c r="F85" s="5" t="s">
        <v>0</v>
      </c>
      <c r="G85" s="6">
        <v>18.13</v>
      </c>
      <c r="H85" s="6">
        <f>G85*70%</f>
        <v>12.690999999999999</v>
      </c>
      <c r="I85" s="7">
        <f>E85*G85</f>
        <v>18.13</v>
      </c>
      <c r="J85" s="23">
        <f>H85/1.95583</f>
        <v>6.4888052642612086</v>
      </c>
    </row>
    <row r="86" spans="1:10" ht="12.75" customHeight="1" x14ac:dyDescent="0.2">
      <c r="A86" s="20">
        <v>85</v>
      </c>
      <c r="B86" s="19" t="s">
        <v>156</v>
      </c>
      <c r="C86" s="18" t="s">
        <v>240</v>
      </c>
      <c r="D86" s="16" t="s">
        <v>474</v>
      </c>
      <c r="E86" s="9">
        <v>3</v>
      </c>
      <c r="F86" s="5" t="s">
        <v>0</v>
      </c>
      <c r="G86" s="6">
        <v>67.149999999999991</v>
      </c>
      <c r="H86" s="6">
        <f>G86*70%</f>
        <v>47.004999999999988</v>
      </c>
      <c r="I86" s="7">
        <f>E86*G86</f>
        <v>201.45</v>
      </c>
      <c r="J86" s="23">
        <f>H86/1.95583</f>
        <v>24.033274875628244</v>
      </c>
    </row>
    <row r="87" spans="1:10" ht="12.75" customHeight="1" x14ac:dyDescent="0.2">
      <c r="A87" s="20">
        <v>86</v>
      </c>
      <c r="B87" s="17" t="s">
        <v>156</v>
      </c>
      <c r="C87" s="18" t="s">
        <v>241</v>
      </c>
      <c r="D87" s="16" t="s">
        <v>475</v>
      </c>
      <c r="E87" s="9">
        <v>3</v>
      </c>
      <c r="F87" s="5" t="s">
        <v>0</v>
      </c>
      <c r="G87" s="6">
        <v>8.52</v>
      </c>
      <c r="H87" s="6">
        <f>G87*70%</f>
        <v>5.9639999999999995</v>
      </c>
      <c r="I87" s="7">
        <f>E87*G87</f>
        <v>25.56</v>
      </c>
      <c r="J87" s="23">
        <f>H87/1.95583</f>
        <v>3.049344779454247</v>
      </c>
    </row>
    <row r="88" spans="1:10" ht="12.75" customHeight="1" x14ac:dyDescent="0.2">
      <c r="A88" s="20">
        <v>87</v>
      </c>
      <c r="B88" s="17" t="s">
        <v>156</v>
      </c>
      <c r="C88" s="18" t="s">
        <v>242</v>
      </c>
      <c r="D88" s="16" t="s">
        <v>476</v>
      </c>
      <c r="E88" s="9">
        <v>1</v>
      </c>
      <c r="F88" s="5" t="s">
        <v>0</v>
      </c>
      <c r="G88" s="6">
        <v>6.8</v>
      </c>
      <c r="H88" s="6">
        <f>G88*70%</f>
        <v>4.76</v>
      </c>
      <c r="I88" s="7">
        <f>E88*G88</f>
        <v>6.8</v>
      </c>
      <c r="J88" s="23">
        <f>H88/1.95583</f>
        <v>2.4337493544940001</v>
      </c>
    </row>
    <row r="89" spans="1:10" ht="12.75" customHeight="1" x14ac:dyDescent="0.2">
      <c r="A89" s="20">
        <v>88</v>
      </c>
      <c r="B89" s="17" t="s">
        <v>156</v>
      </c>
      <c r="C89" s="18" t="s">
        <v>243</v>
      </c>
      <c r="D89" s="16" t="s">
        <v>477</v>
      </c>
      <c r="E89" s="9">
        <v>1</v>
      </c>
      <c r="F89" s="5" t="s">
        <v>0</v>
      </c>
      <c r="G89" s="6">
        <v>20.74</v>
      </c>
      <c r="H89" s="6">
        <f>G89*70%</f>
        <v>14.517999999999997</v>
      </c>
      <c r="I89" s="7">
        <f>E89*G89</f>
        <v>20.74</v>
      </c>
      <c r="J89" s="23">
        <f>H89/1.95583</f>
        <v>7.4229355312066989</v>
      </c>
    </row>
    <row r="90" spans="1:10" ht="12.75" customHeight="1" x14ac:dyDescent="0.2">
      <c r="A90" s="20">
        <v>89</v>
      </c>
      <c r="B90" s="17" t="s">
        <v>156</v>
      </c>
      <c r="C90" s="18" t="s">
        <v>244</v>
      </c>
      <c r="D90" s="16" t="s">
        <v>478</v>
      </c>
      <c r="E90" s="9">
        <v>2</v>
      </c>
      <c r="F90" s="5" t="s">
        <v>0</v>
      </c>
      <c r="G90" s="6">
        <v>10.96</v>
      </c>
      <c r="H90" s="6">
        <f>G90*70%</f>
        <v>7.6719999999999997</v>
      </c>
      <c r="I90" s="7">
        <f>E90*G90</f>
        <v>21.92</v>
      </c>
      <c r="J90" s="23">
        <f>H90/1.95583</f>
        <v>3.9226313125373879</v>
      </c>
    </row>
    <row r="91" spans="1:10" ht="12.75" customHeight="1" x14ac:dyDescent="0.2">
      <c r="A91" s="20">
        <v>90</v>
      </c>
      <c r="B91" s="17" t="s">
        <v>156</v>
      </c>
      <c r="C91" s="18" t="s">
        <v>245</v>
      </c>
      <c r="D91" s="16" t="s">
        <v>479</v>
      </c>
      <c r="E91" s="9">
        <v>6</v>
      </c>
      <c r="F91" s="5" t="s">
        <v>0</v>
      </c>
      <c r="G91" s="6">
        <v>20.830000000000002</v>
      </c>
      <c r="H91" s="6">
        <f>G91*70%</f>
        <v>14.581</v>
      </c>
      <c r="I91" s="7">
        <f>E91*G91</f>
        <v>124.98000000000002</v>
      </c>
      <c r="J91" s="23">
        <f>H91/1.95583</f>
        <v>7.4551469197220612</v>
      </c>
    </row>
    <row r="92" spans="1:10" ht="12.75" customHeight="1" x14ac:dyDescent="0.2">
      <c r="A92" s="20">
        <v>91</v>
      </c>
      <c r="B92" s="17" t="s">
        <v>156</v>
      </c>
      <c r="C92" s="18" t="s">
        <v>246</v>
      </c>
      <c r="D92" s="16" t="s">
        <v>480</v>
      </c>
      <c r="E92" s="9">
        <v>2</v>
      </c>
      <c r="F92" s="5" t="s">
        <v>0</v>
      </c>
      <c r="G92" s="6">
        <v>29.61</v>
      </c>
      <c r="H92" s="6">
        <f>G92*70%</f>
        <v>20.726999999999997</v>
      </c>
      <c r="I92" s="7">
        <f>E92*G92</f>
        <v>59.22</v>
      </c>
      <c r="J92" s="23">
        <f>H92/1.95583</f>
        <v>10.597546821554019</v>
      </c>
    </row>
    <row r="93" spans="1:10" ht="12.75" customHeight="1" x14ac:dyDescent="0.2">
      <c r="A93" s="20">
        <v>92</v>
      </c>
      <c r="B93" s="17" t="s">
        <v>156</v>
      </c>
      <c r="C93" s="18" t="s">
        <v>247</v>
      </c>
      <c r="D93" s="16" t="s">
        <v>481</v>
      </c>
      <c r="E93" s="9">
        <v>1</v>
      </c>
      <c r="F93" s="5" t="s">
        <v>0</v>
      </c>
      <c r="G93" s="6">
        <v>157.80000000000001</v>
      </c>
      <c r="H93" s="6">
        <f>G93*70%</f>
        <v>110.46000000000001</v>
      </c>
      <c r="I93" s="7">
        <f>E93*G93</f>
        <v>157.80000000000001</v>
      </c>
      <c r="J93" s="23">
        <f>H93/1.95583</f>
        <v>56.477301196934299</v>
      </c>
    </row>
    <row r="94" spans="1:10" ht="12.75" customHeight="1" x14ac:dyDescent="0.2">
      <c r="A94" s="20">
        <v>93</v>
      </c>
      <c r="B94" s="17" t="s">
        <v>156</v>
      </c>
      <c r="C94" s="18" t="s">
        <v>248</v>
      </c>
      <c r="D94" s="16" t="s">
        <v>482</v>
      </c>
      <c r="E94" s="9">
        <v>4</v>
      </c>
      <c r="F94" s="5" t="s">
        <v>0</v>
      </c>
      <c r="G94" s="6">
        <v>3.11</v>
      </c>
      <c r="H94" s="6">
        <f>G94*70%</f>
        <v>2.1769999999999996</v>
      </c>
      <c r="I94" s="7">
        <f>E94*G94</f>
        <v>12.44</v>
      </c>
      <c r="J94" s="23">
        <f>H94/1.95583</f>
        <v>1.1130824253641676</v>
      </c>
    </row>
    <row r="95" spans="1:10" ht="12.75" customHeight="1" x14ac:dyDescent="0.2">
      <c r="A95" s="20">
        <v>94</v>
      </c>
      <c r="B95" s="19" t="s">
        <v>156</v>
      </c>
      <c r="C95" s="18" t="s">
        <v>249</v>
      </c>
      <c r="D95" s="16" t="s">
        <v>483</v>
      </c>
      <c r="E95" s="9">
        <v>1</v>
      </c>
      <c r="F95" s="5" t="s">
        <v>0</v>
      </c>
      <c r="G95" s="6">
        <v>243.31</v>
      </c>
      <c r="H95" s="6">
        <f>G95*70%</f>
        <v>170.31699999999998</v>
      </c>
      <c r="I95" s="7">
        <f>E95*G95</f>
        <v>243.31</v>
      </c>
      <c r="J95" s="23">
        <f>H95/1.95583</f>
        <v>87.081699329696335</v>
      </c>
    </row>
    <row r="96" spans="1:10" ht="12.75" customHeight="1" x14ac:dyDescent="0.2">
      <c r="A96" s="20">
        <v>95</v>
      </c>
      <c r="B96" s="19" t="s">
        <v>156</v>
      </c>
      <c r="C96" s="18" t="s">
        <v>250</v>
      </c>
      <c r="D96" s="16" t="s">
        <v>484</v>
      </c>
      <c r="E96" s="9">
        <v>4</v>
      </c>
      <c r="F96" s="5" t="s">
        <v>0</v>
      </c>
      <c r="G96" s="6">
        <v>147.4</v>
      </c>
      <c r="H96" s="6">
        <f>G96*70%</f>
        <v>103.17999999999999</v>
      </c>
      <c r="I96" s="7">
        <f>E96*G96</f>
        <v>589.6</v>
      </c>
      <c r="J96" s="23">
        <f>H96/1.95583</f>
        <v>52.755096301825823</v>
      </c>
    </row>
    <row r="97" spans="1:10" ht="12.75" customHeight="1" x14ac:dyDescent="0.2">
      <c r="A97" s="20">
        <v>96</v>
      </c>
      <c r="B97" s="19" t="s">
        <v>156</v>
      </c>
      <c r="C97" s="18" t="s">
        <v>251</v>
      </c>
      <c r="D97" s="16" t="s">
        <v>485</v>
      </c>
      <c r="E97" s="9">
        <v>2</v>
      </c>
      <c r="F97" s="5" t="s">
        <v>0</v>
      </c>
      <c r="G97" s="6">
        <v>372.13</v>
      </c>
      <c r="H97" s="6">
        <f>G97*70%</f>
        <v>260.49099999999999</v>
      </c>
      <c r="I97" s="7">
        <f>E97*G97</f>
        <v>744.26</v>
      </c>
      <c r="J97" s="23">
        <f>H97/1.95583</f>
        <v>133.18693342468416</v>
      </c>
    </row>
    <row r="98" spans="1:10" ht="12.75" customHeight="1" x14ac:dyDescent="0.2">
      <c r="A98" s="20">
        <v>97</v>
      </c>
      <c r="B98" s="19" t="s">
        <v>156</v>
      </c>
      <c r="C98" s="18" t="s">
        <v>252</v>
      </c>
      <c r="D98" s="16" t="s">
        <v>486</v>
      </c>
      <c r="E98" s="9">
        <v>4</v>
      </c>
      <c r="F98" s="5" t="s">
        <v>0</v>
      </c>
      <c r="G98" s="6">
        <v>28.6</v>
      </c>
      <c r="H98" s="6">
        <f>G98*70%</f>
        <v>20.02</v>
      </c>
      <c r="I98" s="7">
        <f>E98*G98</f>
        <v>114.4</v>
      </c>
      <c r="J98" s="23">
        <f>H98/1.95583</f>
        <v>10.236063461548294</v>
      </c>
    </row>
    <row r="99" spans="1:10" ht="12.75" customHeight="1" x14ac:dyDescent="0.2">
      <c r="A99" s="20">
        <v>98</v>
      </c>
      <c r="B99" s="17" t="s">
        <v>156</v>
      </c>
      <c r="C99" s="18" t="s">
        <v>253</v>
      </c>
      <c r="D99" s="16" t="s">
        <v>487</v>
      </c>
      <c r="E99" s="9">
        <v>16</v>
      </c>
      <c r="F99" s="5" t="s">
        <v>0</v>
      </c>
      <c r="G99" s="6">
        <v>20.87</v>
      </c>
      <c r="H99" s="6">
        <f>G99*70%</f>
        <v>14.609</v>
      </c>
      <c r="I99" s="7">
        <f>E99*G99</f>
        <v>333.92</v>
      </c>
      <c r="J99" s="23">
        <f>H99/1.95583</f>
        <v>7.4694630923955563</v>
      </c>
    </row>
    <row r="100" spans="1:10" ht="12.75" customHeight="1" x14ac:dyDescent="0.2">
      <c r="A100" s="20">
        <v>99</v>
      </c>
      <c r="B100" s="17" t="s">
        <v>156</v>
      </c>
      <c r="C100" s="18" t="s">
        <v>254</v>
      </c>
      <c r="D100" s="16" t="s">
        <v>488</v>
      </c>
      <c r="E100" s="9">
        <v>5</v>
      </c>
      <c r="F100" s="5" t="s">
        <v>0</v>
      </c>
      <c r="G100" s="6">
        <v>28.130000000000003</v>
      </c>
      <c r="H100" s="6">
        <f>G100*70%</f>
        <v>19.690999999999999</v>
      </c>
      <c r="I100" s="7">
        <f>E100*G100</f>
        <v>140.65</v>
      </c>
      <c r="J100" s="23">
        <f>H100/1.95583</f>
        <v>10.067848432634738</v>
      </c>
    </row>
    <row r="101" spans="1:10" ht="12.75" customHeight="1" x14ac:dyDescent="0.2">
      <c r="A101" s="20">
        <v>100</v>
      </c>
      <c r="B101" s="17" t="s">
        <v>156</v>
      </c>
      <c r="C101" s="18" t="s">
        <v>255</v>
      </c>
      <c r="D101" s="16" t="s">
        <v>489</v>
      </c>
      <c r="E101" s="9">
        <v>2</v>
      </c>
      <c r="F101" s="5" t="s">
        <v>0</v>
      </c>
      <c r="G101" s="6">
        <v>1.34</v>
      </c>
      <c r="H101" s="6">
        <f>G101*70%</f>
        <v>0.93799999999999994</v>
      </c>
      <c r="I101" s="7">
        <f>E101*G101</f>
        <v>2.68</v>
      </c>
      <c r="J101" s="23">
        <f>H101/1.95583</f>
        <v>0.47959178456205293</v>
      </c>
    </row>
    <row r="102" spans="1:10" ht="12.75" customHeight="1" x14ac:dyDescent="0.2">
      <c r="A102" s="20">
        <v>101</v>
      </c>
      <c r="B102" s="17" t="s">
        <v>156</v>
      </c>
      <c r="C102" s="18" t="s">
        <v>256</v>
      </c>
      <c r="D102" s="16" t="s">
        <v>490</v>
      </c>
      <c r="E102" s="9">
        <v>1</v>
      </c>
      <c r="F102" s="5" t="s">
        <v>0</v>
      </c>
      <c r="G102" s="6">
        <v>2.67</v>
      </c>
      <c r="H102" s="6">
        <f>G102*70%</f>
        <v>1.8689999999999998</v>
      </c>
      <c r="I102" s="7">
        <f>E102*G102</f>
        <v>2.67</v>
      </c>
      <c r="J102" s="23">
        <f>H102/1.95583</f>
        <v>0.9556045259557322</v>
      </c>
    </row>
    <row r="103" spans="1:10" ht="12.75" customHeight="1" x14ac:dyDescent="0.2">
      <c r="A103" s="20">
        <v>102</v>
      </c>
      <c r="B103" s="17" t="s">
        <v>156</v>
      </c>
      <c r="C103" s="18" t="s">
        <v>257</v>
      </c>
      <c r="D103" s="16" t="s">
        <v>491</v>
      </c>
      <c r="E103" s="10">
        <v>2</v>
      </c>
      <c r="F103" s="5" t="s">
        <v>0</v>
      </c>
      <c r="G103" s="6">
        <v>2.8</v>
      </c>
      <c r="H103" s="6">
        <f>G103*70%</f>
        <v>1.9599999999999997</v>
      </c>
      <c r="I103" s="7">
        <f>E103*G103</f>
        <v>5.6</v>
      </c>
      <c r="J103" s="23">
        <f>H103/1.95583</f>
        <v>1.002132087144588</v>
      </c>
    </row>
    <row r="104" spans="1:10" ht="26.25" customHeight="1" x14ac:dyDescent="0.2">
      <c r="A104" s="20">
        <v>103</v>
      </c>
      <c r="B104" s="17" t="s">
        <v>156</v>
      </c>
      <c r="C104" s="18" t="s">
        <v>258</v>
      </c>
      <c r="D104" s="16" t="s">
        <v>492</v>
      </c>
      <c r="E104" s="10">
        <v>2</v>
      </c>
      <c r="F104" s="5" t="s">
        <v>0</v>
      </c>
      <c r="G104" s="6">
        <v>2.29</v>
      </c>
      <c r="H104" s="6">
        <f>G104*70%</f>
        <v>1.603</v>
      </c>
      <c r="I104" s="7">
        <f>E104*G104</f>
        <v>4.58</v>
      </c>
      <c r="J104" s="23">
        <f>H104/1.95583</f>
        <v>0.81960088555753829</v>
      </c>
    </row>
    <row r="105" spans="1:10" ht="24.75" customHeight="1" x14ac:dyDescent="0.2">
      <c r="A105" s="20">
        <v>104</v>
      </c>
      <c r="B105" s="17" t="s">
        <v>156</v>
      </c>
      <c r="C105" s="18" t="s">
        <v>259</v>
      </c>
      <c r="D105" s="16" t="s">
        <v>493</v>
      </c>
      <c r="E105" s="10">
        <v>2</v>
      </c>
      <c r="F105" s="5" t="s">
        <v>0</v>
      </c>
      <c r="G105" s="6">
        <v>3.14</v>
      </c>
      <c r="H105" s="6">
        <f>G105*70%</f>
        <v>2.198</v>
      </c>
      <c r="I105" s="7">
        <f>E105*G105</f>
        <v>6.28</v>
      </c>
      <c r="J105" s="23">
        <f>H105/1.95583</f>
        <v>1.1238195548692882</v>
      </c>
    </row>
    <row r="106" spans="1:10" ht="12.75" customHeight="1" x14ac:dyDescent="0.2">
      <c r="A106" s="20">
        <v>105</v>
      </c>
      <c r="B106" s="17" t="s">
        <v>156</v>
      </c>
      <c r="C106" s="18" t="s">
        <v>260</v>
      </c>
      <c r="D106" s="16" t="s">
        <v>494</v>
      </c>
      <c r="E106" s="10">
        <v>3</v>
      </c>
      <c r="F106" s="5" t="s">
        <v>0</v>
      </c>
      <c r="G106" s="6">
        <v>2.39</v>
      </c>
      <c r="H106" s="6">
        <f>G106*70%</f>
        <v>1.673</v>
      </c>
      <c r="I106" s="7">
        <f>E106*G106</f>
        <v>7.17</v>
      </c>
      <c r="J106" s="23">
        <f>H106/1.95583</f>
        <v>0.8553913172412736</v>
      </c>
    </row>
    <row r="107" spans="1:10" ht="12.75" customHeight="1" x14ac:dyDescent="0.2">
      <c r="A107" s="20">
        <v>106</v>
      </c>
      <c r="B107" s="19" t="s">
        <v>156</v>
      </c>
      <c r="C107" s="18" t="s">
        <v>261</v>
      </c>
      <c r="D107" s="16" t="s">
        <v>495</v>
      </c>
      <c r="E107" s="10">
        <v>1</v>
      </c>
      <c r="F107" s="5" t="s">
        <v>0</v>
      </c>
      <c r="G107" s="6">
        <v>27.17</v>
      </c>
      <c r="H107" s="6">
        <f>G107*70%</f>
        <v>19.018999999999998</v>
      </c>
      <c r="I107" s="7">
        <f>E107*G107</f>
        <v>27.17</v>
      </c>
      <c r="J107" s="23">
        <f>H107/1.95583</f>
        <v>9.7242602884708784</v>
      </c>
    </row>
    <row r="108" spans="1:10" ht="12.75" customHeight="1" x14ac:dyDescent="0.2">
      <c r="A108" s="20">
        <v>107</v>
      </c>
      <c r="B108" s="19" t="s">
        <v>156</v>
      </c>
      <c r="C108" s="18" t="s">
        <v>262</v>
      </c>
      <c r="D108" s="16" t="s">
        <v>496</v>
      </c>
      <c r="E108" s="10">
        <v>2</v>
      </c>
      <c r="F108" s="5" t="s">
        <v>0</v>
      </c>
      <c r="G108" s="6">
        <v>17.66</v>
      </c>
      <c r="H108" s="6">
        <f>G108*70%</f>
        <v>12.362</v>
      </c>
      <c r="I108" s="7">
        <f>E108*G108</f>
        <v>35.32</v>
      </c>
      <c r="J108" s="23">
        <f>H108/1.95583</f>
        <v>6.3205902353476535</v>
      </c>
    </row>
    <row r="109" spans="1:10" ht="12.75" customHeight="1" x14ac:dyDescent="0.2">
      <c r="A109" s="20">
        <v>108</v>
      </c>
      <c r="B109" s="19" t="s">
        <v>156</v>
      </c>
      <c r="C109" s="18" t="s">
        <v>263</v>
      </c>
      <c r="D109" s="16" t="s">
        <v>497</v>
      </c>
      <c r="E109" s="10">
        <v>3</v>
      </c>
      <c r="F109" s="5" t="s">
        <v>0</v>
      </c>
      <c r="G109" s="6">
        <v>112.75999999999999</v>
      </c>
      <c r="H109" s="6">
        <f>G109*70%</f>
        <v>78.931999999999988</v>
      </c>
      <c r="I109" s="7">
        <f>E109*G109</f>
        <v>338.28</v>
      </c>
      <c r="J109" s="23">
        <f>H109/1.95583</f>
        <v>40.357290766579915</v>
      </c>
    </row>
    <row r="110" spans="1:10" ht="12.75" customHeight="1" x14ac:dyDescent="0.2">
      <c r="A110" s="20">
        <v>109</v>
      </c>
      <c r="B110" s="19" t="s">
        <v>156</v>
      </c>
      <c r="C110" s="18" t="s">
        <v>264</v>
      </c>
      <c r="D110" s="16" t="s">
        <v>498</v>
      </c>
      <c r="E110" s="10">
        <v>4</v>
      </c>
      <c r="F110" s="5" t="s">
        <v>0</v>
      </c>
      <c r="G110" s="6">
        <v>14</v>
      </c>
      <c r="H110" s="6">
        <f>G110*70%</f>
        <v>9.7999999999999989</v>
      </c>
      <c r="I110" s="7">
        <f>E110*G110</f>
        <v>56</v>
      </c>
      <c r="J110" s="23">
        <f>H110/1.95583</f>
        <v>5.010660435722941</v>
      </c>
    </row>
    <row r="111" spans="1:10" ht="12.75" customHeight="1" x14ac:dyDescent="0.2">
      <c r="A111" s="20">
        <v>110</v>
      </c>
      <c r="B111" s="17" t="s">
        <v>156</v>
      </c>
      <c r="C111" s="18" t="s">
        <v>265</v>
      </c>
      <c r="D111" s="16" t="s">
        <v>499</v>
      </c>
      <c r="E111" s="10">
        <v>1</v>
      </c>
      <c r="F111" s="5" t="s">
        <v>0</v>
      </c>
      <c r="G111" s="6">
        <v>1398.4</v>
      </c>
      <c r="H111" s="6">
        <f>G111*70%</f>
        <v>978.88</v>
      </c>
      <c r="I111" s="7">
        <f>E111*G111</f>
        <v>1398.4</v>
      </c>
      <c r="J111" s="23">
        <f>H111/1.95583</f>
        <v>500.49339666535434</v>
      </c>
    </row>
    <row r="112" spans="1:10" ht="12.75" customHeight="1" x14ac:dyDescent="0.2">
      <c r="A112" s="20">
        <v>111</v>
      </c>
      <c r="B112" s="17" t="s">
        <v>156</v>
      </c>
      <c r="C112" s="18">
        <v>20009951</v>
      </c>
      <c r="D112" s="16" t="s">
        <v>500</v>
      </c>
      <c r="E112" s="10">
        <v>1</v>
      </c>
      <c r="F112" s="5" t="s">
        <v>0</v>
      </c>
      <c r="G112" s="6">
        <v>690.59</v>
      </c>
      <c r="H112" s="6">
        <f>G112*70%</f>
        <v>483.41300000000001</v>
      </c>
      <c r="I112" s="7">
        <f>E112*G112</f>
        <v>690.59</v>
      </c>
      <c r="J112" s="23">
        <f>H112/1.95583</f>
        <v>247.16514216470759</v>
      </c>
    </row>
    <row r="113" spans="1:10" ht="12.75" customHeight="1" x14ac:dyDescent="0.2">
      <c r="A113" s="20">
        <v>112</v>
      </c>
      <c r="B113" s="17" t="s">
        <v>156</v>
      </c>
      <c r="C113" s="18" t="s">
        <v>266</v>
      </c>
      <c r="D113" s="16" t="s">
        <v>501</v>
      </c>
      <c r="E113" s="10">
        <v>4</v>
      </c>
      <c r="F113" s="5" t="s">
        <v>0</v>
      </c>
      <c r="G113" s="6">
        <v>39.03</v>
      </c>
      <c r="H113" s="6">
        <f>G113*70%</f>
        <v>27.320999999999998</v>
      </c>
      <c r="I113" s="7">
        <f>E113*G113</f>
        <v>156.12</v>
      </c>
      <c r="J113" s="23">
        <f>H113/1.95583</f>
        <v>13.969005486161885</v>
      </c>
    </row>
    <row r="114" spans="1:10" ht="12.75" customHeight="1" x14ac:dyDescent="0.2">
      <c r="A114" s="20">
        <v>113</v>
      </c>
      <c r="B114" s="17" t="s">
        <v>156</v>
      </c>
      <c r="C114" s="18" t="s">
        <v>267</v>
      </c>
      <c r="D114" s="16" t="s">
        <v>502</v>
      </c>
      <c r="E114" s="10">
        <v>2</v>
      </c>
      <c r="F114" s="5" t="s">
        <v>0</v>
      </c>
      <c r="G114" s="6">
        <v>606.08000000000004</v>
      </c>
      <c r="H114" s="6">
        <f>G114*70%</f>
        <v>424.25600000000003</v>
      </c>
      <c r="I114" s="7">
        <f>E114*G114</f>
        <v>1212.1600000000001</v>
      </c>
      <c r="J114" s="23">
        <f>H114/1.95583</f>
        <v>216.91864834878288</v>
      </c>
    </row>
    <row r="115" spans="1:10" ht="12.75" customHeight="1" x14ac:dyDescent="0.2">
      <c r="A115" s="20">
        <v>114</v>
      </c>
      <c r="B115" s="17" t="s">
        <v>156</v>
      </c>
      <c r="C115" s="18" t="s">
        <v>268</v>
      </c>
      <c r="D115" s="16" t="s">
        <v>503</v>
      </c>
      <c r="E115" s="10">
        <v>2</v>
      </c>
      <c r="F115" s="5" t="s">
        <v>0</v>
      </c>
      <c r="G115" s="6">
        <v>89.18</v>
      </c>
      <c r="H115" s="6">
        <f>G115*70%</f>
        <v>62.426000000000002</v>
      </c>
      <c r="I115" s="7">
        <f>E115*G115</f>
        <v>178.36</v>
      </c>
      <c r="J115" s="23">
        <f>H115/1.95583</f>
        <v>31.917906975555137</v>
      </c>
    </row>
    <row r="116" spans="1:10" ht="12.75" customHeight="1" x14ac:dyDescent="0.2">
      <c r="A116" s="20">
        <v>115</v>
      </c>
      <c r="B116" s="17" t="s">
        <v>156</v>
      </c>
      <c r="C116" s="18" t="s">
        <v>269</v>
      </c>
      <c r="D116" s="16" t="s">
        <v>504</v>
      </c>
      <c r="E116" s="10">
        <v>1</v>
      </c>
      <c r="F116" s="5" t="s">
        <v>0</v>
      </c>
      <c r="G116" s="6">
        <v>283.79000000000002</v>
      </c>
      <c r="H116" s="6">
        <f>G116*70%</f>
        <v>198.65299999999999</v>
      </c>
      <c r="I116" s="7">
        <f>E116*G116</f>
        <v>283.79000000000002</v>
      </c>
      <c r="J116" s="23">
        <f>H116/1.95583</f>
        <v>101.56966607527239</v>
      </c>
    </row>
    <row r="117" spans="1:10" ht="12.75" customHeight="1" x14ac:dyDescent="0.2">
      <c r="A117" s="20">
        <v>116</v>
      </c>
      <c r="B117" s="17" t="s">
        <v>156</v>
      </c>
      <c r="C117" s="18" t="s">
        <v>270</v>
      </c>
      <c r="D117" s="16" t="s">
        <v>505</v>
      </c>
      <c r="E117" s="10">
        <v>1</v>
      </c>
      <c r="F117" s="5" t="s">
        <v>0</v>
      </c>
      <c r="G117" s="6">
        <v>156.99</v>
      </c>
      <c r="H117" s="6">
        <f>G117*70%</f>
        <v>109.893</v>
      </c>
      <c r="I117" s="7">
        <f>E117*G117</f>
        <v>156.99</v>
      </c>
      <c r="J117" s="23">
        <f>H117/1.95583</f>
        <v>56.187398700296036</v>
      </c>
    </row>
    <row r="118" spans="1:10" ht="26.25" customHeight="1" x14ac:dyDescent="0.2">
      <c r="A118" s="20">
        <v>117</v>
      </c>
      <c r="B118" s="17" t="s">
        <v>156</v>
      </c>
      <c r="C118" s="18" t="s">
        <v>271</v>
      </c>
      <c r="D118" s="16" t="s">
        <v>506</v>
      </c>
      <c r="E118" s="10">
        <v>1</v>
      </c>
      <c r="F118" s="5" t="s">
        <v>0</v>
      </c>
      <c r="G118" s="6">
        <v>26.73</v>
      </c>
      <c r="H118" s="6">
        <f>G118*70%</f>
        <v>18.710999999999999</v>
      </c>
      <c r="I118" s="7">
        <f>E118*G118</f>
        <v>26.73</v>
      </c>
      <c r="J118" s="23">
        <f>H118/1.95583</f>
        <v>9.5667823890624444</v>
      </c>
    </row>
    <row r="119" spans="1:10" ht="27" customHeight="1" x14ac:dyDescent="0.2">
      <c r="A119" s="20">
        <v>118</v>
      </c>
      <c r="B119" s="19" t="s">
        <v>156</v>
      </c>
      <c r="C119" s="18" t="s">
        <v>272</v>
      </c>
      <c r="D119" s="16" t="s">
        <v>507</v>
      </c>
      <c r="E119" s="10">
        <v>1</v>
      </c>
      <c r="F119" s="5" t="s">
        <v>0</v>
      </c>
      <c r="G119" s="6">
        <v>200.09</v>
      </c>
      <c r="H119" s="6">
        <f>G119*70%</f>
        <v>140.06299999999999</v>
      </c>
      <c r="I119" s="7">
        <f>E119*G119</f>
        <v>200.09</v>
      </c>
      <c r="J119" s="23">
        <f>H119/1.95583</f>
        <v>71.613074755985949</v>
      </c>
    </row>
    <row r="120" spans="1:10" ht="12.75" customHeight="1" x14ac:dyDescent="0.2">
      <c r="A120" s="20">
        <v>119</v>
      </c>
      <c r="B120" s="19" t="s">
        <v>156</v>
      </c>
      <c r="C120" s="18" t="s">
        <v>273</v>
      </c>
      <c r="D120" s="16" t="s">
        <v>508</v>
      </c>
      <c r="E120" s="10">
        <v>4</v>
      </c>
      <c r="F120" s="5" t="s">
        <v>0</v>
      </c>
      <c r="G120" s="6">
        <v>11.58</v>
      </c>
      <c r="H120" s="6">
        <f>G120*70%</f>
        <v>8.1059999999999999</v>
      </c>
      <c r="I120" s="7">
        <f>E120*G120</f>
        <v>46.32</v>
      </c>
      <c r="J120" s="23">
        <f>H120/1.95583</f>
        <v>4.1445319889765475</v>
      </c>
    </row>
    <row r="121" spans="1:10" ht="12.75" customHeight="1" x14ac:dyDescent="0.2">
      <c r="A121" s="20">
        <v>120</v>
      </c>
      <c r="B121" s="19" t="s">
        <v>156</v>
      </c>
      <c r="C121" s="18">
        <v>20009966</v>
      </c>
      <c r="D121" s="16" t="s">
        <v>509</v>
      </c>
      <c r="E121" s="10">
        <v>4</v>
      </c>
      <c r="F121" s="5" t="s">
        <v>0</v>
      </c>
      <c r="G121" s="6">
        <v>5.82</v>
      </c>
      <c r="H121" s="6">
        <f>G121*70%</f>
        <v>4.0739999999999998</v>
      </c>
      <c r="I121" s="7">
        <f>E121*G121</f>
        <v>23.28</v>
      </c>
      <c r="J121" s="23">
        <f>H121/1.95583</f>
        <v>2.0830031239933939</v>
      </c>
    </row>
    <row r="122" spans="1:10" ht="12.75" customHeight="1" x14ac:dyDescent="0.2">
      <c r="A122" s="20">
        <v>121</v>
      </c>
      <c r="B122" s="19" t="s">
        <v>156</v>
      </c>
      <c r="C122" s="18" t="s">
        <v>274</v>
      </c>
      <c r="D122" s="16" t="s">
        <v>510</v>
      </c>
      <c r="E122" s="10">
        <v>1</v>
      </c>
      <c r="F122" s="5" t="s">
        <v>0</v>
      </c>
      <c r="G122" s="6">
        <v>2.44</v>
      </c>
      <c r="H122" s="6">
        <f>G122*70%</f>
        <v>1.708</v>
      </c>
      <c r="I122" s="7">
        <f>E122*G122</f>
        <v>2.44</v>
      </c>
      <c r="J122" s="23">
        <f>H122/1.95583</f>
        <v>0.87328653308314119</v>
      </c>
    </row>
    <row r="123" spans="1:10" ht="12.75" customHeight="1" x14ac:dyDescent="0.2">
      <c r="A123" s="20">
        <v>122</v>
      </c>
      <c r="B123" s="17" t="s">
        <v>156</v>
      </c>
      <c r="C123" s="18" t="s">
        <v>275</v>
      </c>
      <c r="D123" s="16" t="s">
        <v>511</v>
      </c>
      <c r="E123" s="10">
        <v>2</v>
      </c>
      <c r="F123" s="5" t="s">
        <v>0</v>
      </c>
      <c r="G123" s="6">
        <v>10.92</v>
      </c>
      <c r="H123" s="6">
        <f>G123*70%</f>
        <v>7.6439999999999992</v>
      </c>
      <c r="I123" s="7">
        <f>E123*G123</f>
        <v>21.84</v>
      </c>
      <c r="J123" s="23">
        <f>H123/1.95583</f>
        <v>3.9083151398638938</v>
      </c>
    </row>
    <row r="124" spans="1:10" ht="12.75" customHeight="1" x14ac:dyDescent="0.2">
      <c r="A124" s="20">
        <v>123</v>
      </c>
      <c r="B124" s="17" t="s">
        <v>156</v>
      </c>
      <c r="C124" s="18" t="s">
        <v>276</v>
      </c>
      <c r="D124" s="16" t="s">
        <v>512</v>
      </c>
      <c r="E124" s="10">
        <v>1</v>
      </c>
      <c r="F124" s="5" t="s">
        <v>0</v>
      </c>
      <c r="G124" s="6">
        <v>154.15</v>
      </c>
      <c r="H124" s="6">
        <f>G124*70%</f>
        <v>107.905</v>
      </c>
      <c r="I124" s="7">
        <f>E124*G124</f>
        <v>154.15</v>
      </c>
      <c r="J124" s="23">
        <f>H124/1.95583</f>
        <v>55.170950440477959</v>
      </c>
    </row>
    <row r="125" spans="1:10" ht="12.75" customHeight="1" x14ac:dyDescent="0.2">
      <c r="A125" s="20">
        <v>124</v>
      </c>
      <c r="B125" s="17" t="s">
        <v>156</v>
      </c>
      <c r="C125" s="18" t="s">
        <v>277</v>
      </c>
      <c r="D125" s="16" t="s">
        <v>513</v>
      </c>
      <c r="E125" s="10">
        <v>6</v>
      </c>
      <c r="F125" s="5" t="s">
        <v>0</v>
      </c>
      <c r="G125" s="6">
        <v>146.06</v>
      </c>
      <c r="H125" s="6">
        <f>G125*70%</f>
        <v>102.24199999999999</v>
      </c>
      <c r="I125" s="7">
        <f>E125*G125</f>
        <v>876.36</v>
      </c>
      <c r="J125" s="23">
        <f>H125/1.95583</f>
        <v>52.275504517263769</v>
      </c>
    </row>
    <row r="126" spans="1:10" ht="12.75" customHeight="1" x14ac:dyDescent="0.2">
      <c r="A126" s="20">
        <v>125</v>
      </c>
      <c r="B126" s="17" t="s">
        <v>156</v>
      </c>
      <c r="C126" s="18" t="s">
        <v>278</v>
      </c>
      <c r="D126" s="16" t="s">
        <v>514</v>
      </c>
      <c r="E126" s="10">
        <v>2</v>
      </c>
      <c r="F126" s="5" t="s">
        <v>0</v>
      </c>
      <c r="G126" s="6">
        <v>168.95</v>
      </c>
      <c r="H126" s="6">
        <f>G126*70%</f>
        <v>118.26499999999999</v>
      </c>
      <c r="I126" s="7">
        <f>E126*G126</f>
        <v>337.9</v>
      </c>
      <c r="J126" s="23">
        <f>H126/1.95583</f>
        <v>60.467934329670776</v>
      </c>
    </row>
    <row r="127" spans="1:10" ht="27" customHeight="1" x14ac:dyDescent="0.2">
      <c r="A127" s="20">
        <v>126</v>
      </c>
      <c r="B127" s="17" t="s">
        <v>156</v>
      </c>
      <c r="C127" s="18" t="s">
        <v>279</v>
      </c>
      <c r="D127" s="16" t="s">
        <v>515</v>
      </c>
      <c r="E127" s="10">
        <v>24</v>
      </c>
      <c r="F127" s="5" t="s">
        <v>0</v>
      </c>
      <c r="G127" s="6">
        <v>47.43</v>
      </c>
      <c r="H127" s="6">
        <f>G127*70%</f>
        <v>33.201000000000001</v>
      </c>
      <c r="I127" s="7">
        <f>E127*G127</f>
        <v>1138.32</v>
      </c>
      <c r="J127" s="23">
        <f>H127/1.95583</f>
        <v>16.975401747595651</v>
      </c>
    </row>
    <row r="128" spans="1:10" ht="27.75" customHeight="1" x14ac:dyDescent="0.2">
      <c r="A128" s="20">
        <v>127</v>
      </c>
      <c r="B128" s="17" t="s">
        <v>156</v>
      </c>
      <c r="C128" s="18" t="s">
        <v>280</v>
      </c>
      <c r="D128" s="16" t="s">
        <v>516</v>
      </c>
      <c r="E128" s="10">
        <v>20</v>
      </c>
      <c r="F128" s="5" t="s">
        <v>0</v>
      </c>
      <c r="G128" s="6">
        <v>36.230000000000004</v>
      </c>
      <c r="H128" s="6">
        <f>G128*70%</f>
        <v>25.361000000000001</v>
      </c>
      <c r="I128" s="7">
        <f>E128*G128</f>
        <v>724.60000000000014</v>
      </c>
      <c r="J128" s="23">
        <f>H128/1.95583</f>
        <v>12.966873399017297</v>
      </c>
    </row>
    <row r="129" spans="1:10" ht="12.75" customHeight="1" x14ac:dyDescent="0.2">
      <c r="A129" s="20">
        <v>128</v>
      </c>
      <c r="B129" s="17" t="s">
        <v>156</v>
      </c>
      <c r="C129" s="18" t="s">
        <v>281</v>
      </c>
      <c r="D129" s="16" t="s">
        <v>517</v>
      </c>
      <c r="E129" s="10">
        <v>20</v>
      </c>
      <c r="F129" s="5" t="s">
        <v>0</v>
      </c>
      <c r="G129" s="6">
        <v>28.18</v>
      </c>
      <c r="H129" s="6">
        <f>G129*70%</f>
        <v>19.725999999999999</v>
      </c>
      <c r="I129" s="7">
        <f>E129*G129</f>
        <v>563.6</v>
      </c>
      <c r="J129" s="23">
        <f>H129/1.95583</f>
        <v>10.085743648476605</v>
      </c>
    </row>
    <row r="130" spans="1:10" ht="26.25" customHeight="1" x14ac:dyDescent="0.2">
      <c r="A130" s="20">
        <v>129</v>
      </c>
      <c r="B130" s="17" t="s">
        <v>156</v>
      </c>
      <c r="C130" s="18" t="s">
        <v>282</v>
      </c>
      <c r="D130" s="16" t="s">
        <v>518</v>
      </c>
      <c r="E130" s="10">
        <v>2</v>
      </c>
      <c r="F130" s="5" t="s">
        <v>0</v>
      </c>
      <c r="G130" s="6">
        <v>17.71</v>
      </c>
      <c r="H130" s="6">
        <f>G130*70%</f>
        <v>12.397</v>
      </c>
      <c r="I130" s="7">
        <f>E130*G130</f>
        <v>35.42</v>
      </c>
      <c r="J130" s="23">
        <f>H130/1.95583</f>
        <v>6.3384854511895208</v>
      </c>
    </row>
    <row r="131" spans="1:10" ht="12.75" customHeight="1" x14ac:dyDescent="0.2">
      <c r="A131" s="20">
        <v>130</v>
      </c>
      <c r="B131" s="19" t="s">
        <v>156</v>
      </c>
      <c r="C131" s="18" t="s">
        <v>283</v>
      </c>
      <c r="D131" s="16" t="s">
        <v>519</v>
      </c>
      <c r="E131" s="10">
        <v>2</v>
      </c>
      <c r="F131" s="5" t="s">
        <v>0</v>
      </c>
      <c r="G131" s="6">
        <v>89.38</v>
      </c>
      <c r="H131" s="6">
        <f>G131*70%</f>
        <v>62.565999999999995</v>
      </c>
      <c r="I131" s="7">
        <f>E131*G131</f>
        <v>178.76</v>
      </c>
      <c r="J131" s="23">
        <f>H131/1.95583</f>
        <v>31.989487838922603</v>
      </c>
    </row>
    <row r="132" spans="1:10" ht="28.5" customHeight="1" x14ac:dyDescent="0.2">
      <c r="A132" s="20">
        <v>131</v>
      </c>
      <c r="B132" s="19" t="s">
        <v>156</v>
      </c>
      <c r="C132" s="18" t="s">
        <v>284</v>
      </c>
      <c r="D132" s="16" t="s">
        <v>520</v>
      </c>
      <c r="E132" s="10">
        <v>1</v>
      </c>
      <c r="F132" s="5" t="s">
        <v>0</v>
      </c>
      <c r="G132" s="6">
        <v>1263.79</v>
      </c>
      <c r="H132" s="6">
        <f>G132*70%</f>
        <v>884.65299999999991</v>
      </c>
      <c r="I132" s="7">
        <f>E132*G132</f>
        <v>1263.79</v>
      </c>
      <c r="J132" s="23">
        <f>H132/1.95583</f>
        <v>452.31589657587824</v>
      </c>
    </row>
    <row r="133" spans="1:10" ht="12.75" customHeight="1" x14ac:dyDescent="0.2">
      <c r="A133" s="20">
        <v>132</v>
      </c>
      <c r="B133" s="19" t="s">
        <v>156</v>
      </c>
      <c r="C133" s="18" t="s">
        <v>285</v>
      </c>
      <c r="D133" s="16" t="s">
        <v>521</v>
      </c>
      <c r="E133" s="10">
        <v>1</v>
      </c>
      <c r="F133" s="5" t="s">
        <v>0</v>
      </c>
      <c r="G133" s="6">
        <v>321.94</v>
      </c>
      <c r="H133" s="6">
        <f>G133*70%</f>
        <v>225.35799999999998</v>
      </c>
      <c r="I133" s="7">
        <f>E133*G133</f>
        <v>321.94</v>
      </c>
      <c r="J133" s="23">
        <f>H133/1.95583</f>
        <v>115.2237157626174</v>
      </c>
    </row>
    <row r="134" spans="1:10" ht="12.75" customHeight="1" x14ac:dyDescent="0.2">
      <c r="A134" s="20">
        <v>133</v>
      </c>
      <c r="B134" s="19" t="s">
        <v>156</v>
      </c>
      <c r="C134" s="18" t="s">
        <v>286</v>
      </c>
      <c r="D134" s="16" t="s">
        <v>522</v>
      </c>
      <c r="E134" s="10">
        <v>1</v>
      </c>
      <c r="F134" s="5" t="s">
        <v>0</v>
      </c>
      <c r="G134" s="6">
        <v>16.899999999999999</v>
      </c>
      <c r="H134" s="6">
        <f>G134*70%</f>
        <v>11.829999999999998</v>
      </c>
      <c r="I134" s="7">
        <f>E134*G134</f>
        <v>16.899999999999999</v>
      </c>
      <c r="J134" s="23">
        <f>H134/1.95583</f>
        <v>6.0485829545512644</v>
      </c>
    </row>
    <row r="135" spans="1:10" ht="12.75" customHeight="1" x14ac:dyDescent="0.2">
      <c r="A135" s="20">
        <v>134</v>
      </c>
      <c r="B135" s="17" t="s">
        <v>156</v>
      </c>
      <c r="C135" s="18" t="s">
        <v>287</v>
      </c>
      <c r="D135" s="16" t="s">
        <v>523</v>
      </c>
      <c r="E135" s="10">
        <v>4</v>
      </c>
      <c r="F135" s="5" t="s">
        <v>0</v>
      </c>
      <c r="G135" s="6">
        <v>23.06</v>
      </c>
      <c r="H135" s="6">
        <f>G135*70%</f>
        <v>16.141999999999999</v>
      </c>
      <c r="I135" s="7">
        <f>E135*G135</f>
        <v>92.24</v>
      </c>
      <c r="J135" s="23">
        <f>H135/1.95583</f>
        <v>8.2532735462693587</v>
      </c>
    </row>
    <row r="136" spans="1:10" ht="27" customHeight="1" x14ac:dyDescent="0.2">
      <c r="A136" s="20">
        <v>135</v>
      </c>
      <c r="B136" s="17" t="s">
        <v>156</v>
      </c>
      <c r="C136" s="18">
        <v>20009998</v>
      </c>
      <c r="D136" s="16" t="s">
        <v>524</v>
      </c>
      <c r="E136" s="10">
        <v>5</v>
      </c>
      <c r="F136" s="5" t="s">
        <v>0</v>
      </c>
      <c r="G136" s="6">
        <v>183.34</v>
      </c>
      <c r="H136" s="6">
        <f>G136*70%</f>
        <v>128.33799999999999</v>
      </c>
      <c r="I136" s="7">
        <f>E136*G136</f>
        <v>916.7</v>
      </c>
      <c r="J136" s="23">
        <f>H136/1.95583</f>
        <v>65.618177448960282</v>
      </c>
    </row>
    <row r="137" spans="1:10" ht="12.75" customHeight="1" x14ac:dyDescent="0.2">
      <c r="A137" s="20">
        <v>136</v>
      </c>
      <c r="B137" s="17" t="s">
        <v>156</v>
      </c>
      <c r="C137" s="18" t="s">
        <v>288</v>
      </c>
      <c r="D137" s="16" t="s">
        <v>525</v>
      </c>
      <c r="E137" s="10">
        <v>1</v>
      </c>
      <c r="F137" s="5" t="s">
        <v>0</v>
      </c>
      <c r="G137" s="6">
        <v>402.49</v>
      </c>
      <c r="H137" s="6">
        <f>G137*70%</f>
        <v>281.74299999999999</v>
      </c>
      <c r="I137" s="7">
        <f>E137*G137</f>
        <v>402.49</v>
      </c>
      <c r="J137" s="23">
        <f>H137/1.95583</f>
        <v>144.05290848386619</v>
      </c>
    </row>
    <row r="138" spans="1:10" ht="12.75" customHeight="1" x14ac:dyDescent="0.2">
      <c r="A138" s="20">
        <v>137</v>
      </c>
      <c r="B138" s="17" t="s">
        <v>156</v>
      </c>
      <c r="C138" s="18" t="s">
        <v>289</v>
      </c>
      <c r="D138" s="16" t="s">
        <v>526</v>
      </c>
      <c r="E138" s="10">
        <v>2</v>
      </c>
      <c r="F138" s="5" t="s">
        <v>0</v>
      </c>
      <c r="G138" s="6">
        <v>598.97</v>
      </c>
      <c r="H138" s="6">
        <f>G138*70%</f>
        <v>419.279</v>
      </c>
      <c r="I138" s="7">
        <f>E138*G138</f>
        <v>1197.94</v>
      </c>
      <c r="J138" s="23">
        <f>H138/1.95583</f>
        <v>214.3739486560693</v>
      </c>
    </row>
    <row r="139" spans="1:10" ht="12.75" customHeight="1" x14ac:dyDescent="0.2">
      <c r="A139" s="20">
        <v>138</v>
      </c>
      <c r="B139" s="17" t="s">
        <v>156</v>
      </c>
      <c r="C139" s="18" t="s">
        <v>290</v>
      </c>
      <c r="D139" s="16" t="s">
        <v>527</v>
      </c>
      <c r="E139" s="10">
        <v>2</v>
      </c>
      <c r="F139" s="5" t="s">
        <v>0</v>
      </c>
      <c r="G139" s="6">
        <v>170.86</v>
      </c>
      <c r="H139" s="6">
        <f>G139*70%</f>
        <v>119.602</v>
      </c>
      <c r="I139" s="7">
        <f>E139*G139</f>
        <v>341.72</v>
      </c>
      <c r="J139" s="23">
        <f>H139/1.95583</f>
        <v>61.151531574830123</v>
      </c>
    </row>
    <row r="140" spans="1:10" ht="12.75" customHeight="1" x14ac:dyDescent="0.2">
      <c r="A140" s="20">
        <v>139</v>
      </c>
      <c r="B140" s="17" t="s">
        <v>156</v>
      </c>
      <c r="C140" s="18" t="s">
        <v>291</v>
      </c>
      <c r="D140" s="16" t="s">
        <v>528</v>
      </c>
      <c r="E140" s="10">
        <v>2</v>
      </c>
      <c r="F140" s="5" t="s">
        <v>0</v>
      </c>
      <c r="G140" s="6">
        <v>347.93</v>
      </c>
      <c r="H140" s="6">
        <f>G140*70%</f>
        <v>243.55099999999999</v>
      </c>
      <c r="I140" s="7">
        <f>E140*G140</f>
        <v>695.86</v>
      </c>
      <c r="J140" s="23">
        <f>H140/1.95583</f>
        <v>124.5256489572202</v>
      </c>
    </row>
    <row r="141" spans="1:10" ht="12.75" customHeight="1" x14ac:dyDescent="0.2">
      <c r="A141" s="20">
        <v>140</v>
      </c>
      <c r="B141" s="17" t="s">
        <v>156</v>
      </c>
      <c r="C141" s="18" t="s">
        <v>292</v>
      </c>
      <c r="D141" s="16" t="s">
        <v>529</v>
      </c>
      <c r="E141" s="10">
        <v>2</v>
      </c>
      <c r="F141" s="5" t="s">
        <v>0</v>
      </c>
      <c r="G141" s="6">
        <v>173.75</v>
      </c>
      <c r="H141" s="6">
        <f>G141*70%</f>
        <v>121.62499999999999</v>
      </c>
      <c r="I141" s="7">
        <f>E141*G141</f>
        <v>347.5</v>
      </c>
      <c r="J141" s="23">
        <f>H141/1.95583</f>
        <v>62.185875050490068</v>
      </c>
    </row>
    <row r="142" spans="1:10" ht="12.75" customHeight="1" x14ac:dyDescent="0.2">
      <c r="A142" s="20">
        <v>141</v>
      </c>
      <c r="B142" s="17" t="s">
        <v>156</v>
      </c>
      <c r="C142" s="18" t="s">
        <v>293</v>
      </c>
      <c r="D142" s="16" t="s">
        <v>530</v>
      </c>
      <c r="E142" s="10">
        <v>2</v>
      </c>
      <c r="F142" s="5" t="s">
        <v>0</v>
      </c>
      <c r="G142" s="6">
        <v>82.44</v>
      </c>
      <c r="H142" s="6">
        <f>G142*70%</f>
        <v>57.707999999999991</v>
      </c>
      <c r="I142" s="7">
        <f>E142*G142</f>
        <v>164.88</v>
      </c>
      <c r="J142" s="23">
        <f>H142/1.95583</f>
        <v>29.505631880071373</v>
      </c>
    </row>
    <row r="143" spans="1:10" ht="12.75" customHeight="1" x14ac:dyDescent="0.2">
      <c r="A143" s="20">
        <v>142</v>
      </c>
      <c r="B143" s="19" t="s">
        <v>156</v>
      </c>
      <c r="C143" s="18" t="s">
        <v>294</v>
      </c>
      <c r="D143" s="16" t="s">
        <v>531</v>
      </c>
      <c r="E143" s="10">
        <v>5</v>
      </c>
      <c r="F143" s="5" t="s">
        <v>0</v>
      </c>
      <c r="G143" s="6">
        <v>29.54</v>
      </c>
      <c r="H143" s="6">
        <f>G143*70%</f>
        <v>20.677999999999997</v>
      </c>
      <c r="I143" s="7">
        <f>E143*G143</f>
        <v>147.69999999999999</v>
      </c>
      <c r="J143" s="23">
        <f>H143/1.95583</f>
        <v>10.572493519375405</v>
      </c>
    </row>
    <row r="144" spans="1:10" ht="12.75" customHeight="1" x14ac:dyDescent="0.2">
      <c r="A144" s="20">
        <v>143</v>
      </c>
      <c r="B144" s="19" t="s">
        <v>156</v>
      </c>
      <c r="C144" s="18" t="s">
        <v>295</v>
      </c>
      <c r="D144" s="16" t="s">
        <v>532</v>
      </c>
      <c r="E144" s="10">
        <v>2</v>
      </c>
      <c r="F144" s="5" t="s">
        <v>0</v>
      </c>
      <c r="G144" s="6">
        <v>3.62</v>
      </c>
      <c r="H144" s="6">
        <f>G144*70%</f>
        <v>2.5339999999999998</v>
      </c>
      <c r="I144" s="7">
        <f>E144*G144</f>
        <v>7.24</v>
      </c>
      <c r="J144" s="23">
        <f>H144/1.95583</f>
        <v>1.2956136269512175</v>
      </c>
    </row>
    <row r="145" spans="1:10" ht="12.75" customHeight="1" x14ac:dyDescent="0.2">
      <c r="A145" s="20">
        <v>144</v>
      </c>
      <c r="B145" s="19" t="s">
        <v>156</v>
      </c>
      <c r="C145" s="18" t="s">
        <v>296</v>
      </c>
      <c r="D145" s="16" t="s">
        <v>533</v>
      </c>
      <c r="E145" s="10">
        <v>8</v>
      </c>
      <c r="F145" s="5" t="s">
        <v>0</v>
      </c>
      <c r="G145" s="6">
        <v>32.69</v>
      </c>
      <c r="H145" s="6">
        <f>G145*70%</f>
        <v>22.882999999999996</v>
      </c>
      <c r="I145" s="7">
        <f>E145*G145</f>
        <v>261.52</v>
      </c>
      <c r="J145" s="23">
        <f>H145/1.95583</f>
        <v>11.699892117413066</v>
      </c>
    </row>
    <row r="146" spans="1:10" ht="12.75" customHeight="1" x14ac:dyDescent="0.2">
      <c r="A146" s="20">
        <v>145</v>
      </c>
      <c r="B146" s="19" t="s">
        <v>156</v>
      </c>
      <c r="C146" s="18" t="s">
        <v>297</v>
      </c>
      <c r="D146" s="16" t="s">
        <v>534</v>
      </c>
      <c r="E146" s="10">
        <v>2</v>
      </c>
      <c r="F146" s="5" t="s">
        <v>0</v>
      </c>
      <c r="G146" s="6">
        <v>234.34</v>
      </c>
      <c r="H146" s="6">
        <f>G146*70%</f>
        <v>164.03799999999998</v>
      </c>
      <c r="I146" s="7">
        <f>E146*G146</f>
        <v>468.68</v>
      </c>
      <c r="J146" s="23">
        <f>H146/1.95583</f>
        <v>83.871297607665284</v>
      </c>
    </row>
    <row r="147" spans="1:10" ht="12.75" customHeight="1" x14ac:dyDescent="0.2">
      <c r="A147" s="20">
        <v>146</v>
      </c>
      <c r="B147" s="17" t="s">
        <v>156</v>
      </c>
      <c r="C147" s="18" t="s">
        <v>298</v>
      </c>
      <c r="D147" s="16" t="s">
        <v>535</v>
      </c>
      <c r="E147" s="10">
        <v>2</v>
      </c>
      <c r="F147" s="5" t="s">
        <v>0</v>
      </c>
      <c r="G147" s="6">
        <v>135.71</v>
      </c>
      <c r="H147" s="6">
        <f>G147*70%</f>
        <v>94.997</v>
      </c>
      <c r="I147" s="7">
        <f>E147*G147</f>
        <v>271.42</v>
      </c>
      <c r="J147" s="23">
        <f>H147/1.95583</f>
        <v>48.571194837997169</v>
      </c>
    </row>
    <row r="148" spans="1:10" ht="12.75" customHeight="1" x14ac:dyDescent="0.2">
      <c r="A148" s="20">
        <v>147</v>
      </c>
      <c r="B148" s="17" t="s">
        <v>156</v>
      </c>
      <c r="C148" s="18" t="s">
        <v>299</v>
      </c>
      <c r="D148" s="16" t="s">
        <v>536</v>
      </c>
      <c r="E148" s="10">
        <v>5</v>
      </c>
      <c r="F148" s="5" t="s">
        <v>0</v>
      </c>
      <c r="G148" s="6">
        <v>249.76</v>
      </c>
      <c r="H148" s="6">
        <f>G148*70%</f>
        <v>174.83199999999999</v>
      </c>
      <c r="I148" s="7">
        <f>E148*G148</f>
        <v>1248.8</v>
      </c>
      <c r="J148" s="23">
        <f>H148/1.95583</f>
        <v>89.390182173297262</v>
      </c>
    </row>
    <row r="149" spans="1:10" ht="12.75" customHeight="1" x14ac:dyDescent="0.2">
      <c r="A149" s="20">
        <v>148</v>
      </c>
      <c r="B149" s="17" t="s">
        <v>156</v>
      </c>
      <c r="C149" s="18" t="s">
        <v>300</v>
      </c>
      <c r="D149" s="16" t="s">
        <v>537</v>
      </c>
      <c r="E149" s="10">
        <v>4</v>
      </c>
      <c r="F149" s="5" t="s">
        <v>0</v>
      </c>
      <c r="G149" s="6">
        <v>8.35</v>
      </c>
      <c r="H149" s="6">
        <f>G149*70%</f>
        <v>5.8449999999999998</v>
      </c>
      <c r="I149" s="7">
        <f>E149*G149</f>
        <v>33.4</v>
      </c>
      <c r="J149" s="23">
        <f>H149/1.95583</f>
        <v>2.9885010455918968</v>
      </c>
    </row>
    <row r="150" spans="1:10" ht="12.75" customHeight="1" x14ac:dyDescent="0.2">
      <c r="A150" s="20">
        <v>149</v>
      </c>
      <c r="B150" s="17" t="s">
        <v>156</v>
      </c>
      <c r="C150" s="18" t="s">
        <v>301</v>
      </c>
      <c r="D150" s="16" t="s">
        <v>538</v>
      </c>
      <c r="E150" s="10">
        <v>3</v>
      </c>
      <c r="F150" s="5" t="s">
        <v>0</v>
      </c>
      <c r="G150" s="6">
        <v>1.72</v>
      </c>
      <c r="H150" s="6">
        <f>G150*70%</f>
        <v>1.204</v>
      </c>
      <c r="I150" s="7">
        <f>E150*G150</f>
        <v>5.16</v>
      </c>
      <c r="J150" s="23">
        <f>H150/1.95583</f>
        <v>0.615595424960247</v>
      </c>
    </row>
    <row r="151" spans="1:10" ht="12.75" customHeight="1" x14ac:dyDescent="0.2">
      <c r="A151" s="20">
        <v>150</v>
      </c>
      <c r="B151" s="17" t="s">
        <v>156</v>
      </c>
      <c r="C151" s="18" t="s">
        <v>302</v>
      </c>
      <c r="D151" s="16" t="s">
        <v>539</v>
      </c>
      <c r="E151" s="10">
        <v>8</v>
      </c>
      <c r="F151" s="5" t="s">
        <v>0</v>
      </c>
      <c r="G151" s="6">
        <v>26.01</v>
      </c>
      <c r="H151" s="6">
        <f>G151*70%</f>
        <v>18.207000000000001</v>
      </c>
      <c r="I151" s="7">
        <f>E151*G151</f>
        <v>208.08</v>
      </c>
      <c r="J151" s="23">
        <f>H151/1.95583</f>
        <v>9.3090912809395512</v>
      </c>
    </row>
    <row r="152" spans="1:10" ht="12.75" customHeight="1" x14ac:dyDescent="0.2">
      <c r="A152" s="20">
        <v>151</v>
      </c>
      <c r="B152" s="17" t="s">
        <v>156</v>
      </c>
      <c r="C152" s="18">
        <v>20021039</v>
      </c>
      <c r="D152" s="16" t="s">
        <v>540</v>
      </c>
      <c r="E152" s="10">
        <v>1</v>
      </c>
      <c r="F152" s="5" t="s">
        <v>0</v>
      </c>
      <c r="G152" s="6">
        <v>19.18</v>
      </c>
      <c r="H152" s="6">
        <f>G152*70%</f>
        <v>13.425999999999998</v>
      </c>
      <c r="I152" s="7">
        <f>E152*G152</f>
        <v>19.18</v>
      </c>
      <c r="J152" s="23">
        <f>H152/1.95583</f>
        <v>6.8646047969404291</v>
      </c>
    </row>
    <row r="153" spans="1:10" ht="12.75" customHeight="1" x14ac:dyDescent="0.2">
      <c r="A153" s="20">
        <v>152</v>
      </c>
      <c r="B153" s="17" t="s">
        <v>156</v>
      </c>
      <c r="C153" s="18" t="s">
        <v>303</v>
      </c>
      <c r="D153" s="16" t="s">
        <v>541</v>
      </c>
      <c r="E153" s="10">
        <v>2</v>
      </c>
      <c r="F153" s="5" t="s">
        <v>0</v>
      </c>
      <c r="G153" s="6">
        <v>50.49</v>
      </c>
      <c r="H153" s="6">
        <f>G153*70%</f>
        <v>35.342999999999996</v>
      </c>
      <c r="I153" s="7">
        <f>E153*G153</f>
        <v>100.98</v>
      </c>
      <c r="J153" s="23">
        <f>H153/1.95583</f>
        <v>18.070588957117948</v>
      </c>
    </row>
    <row r="154" spans="1:10" ht="12.75" customHeight="1" x14ac:dyDescent="0.2">
      <c r="A154" s="20">
        <v>153</v>
      </c>
      <c r="B154" s="17" t="s">
        <v>156</v>
      </c>
      <c r="C154" s="18" t="s">
        <v>304</v>
      </c>
      <c r="D154" s="16" t="s">
        <v>542</v>
      </c>
      <c r="E154" s="10">
        <v>2</v>
      </c>
      <c r="F154" s="5" t="s">
        <v>0</v>
      </c>
      <c r="G154" s="6">
        <v>124.58</v>
      </c>
      <c r="H154" s="6">
        <f>G154*70%</f>
        <v>87.205999999999989</v>
      </c>
      <c r="I154" s="7">
        <f>E154*G154</f>
        <v>249.16</v>
      </c>
      <c r="J154" s="23">
        <f>H154/1.95583</f>
        <v>44.587719791597422</v>
      </c>
    </row>
    <row r="155" spans="1:10" ht="12.75" customHeight="1" x14ac:dyDescent="0.2">
      <c r="A155" s="20">
        <v>154</v>
      </c>
      <c r="B155" s="19" t="s">
        <v>156</v>
      </c>
      <c r="C155" s="18" t="s">
        <v>305</v>
      </c>
      <c r="D155" s="16" t="s">
        <v>543</v>
      </c>
      <c r="E155" s="10">
        <v>8</v>
      </c>
      <c r="F155" s="5" t="s">
        <v>0</v>
      </c>
      <c r="G155" s="6">
        <v>7.05</v>
      </c>
      <c r="H155" s="6">
        <f>G155*70%</f>
        <v>4.9349999999999996</v>
      </c>
      <c r="I155" s="7">
        <f>E155*G155</f>
        <v>56.4</v>
      </c>
      <c r="J155" s="23">
        <f>H155/1.95583</f>
        <v>2.5232254337033382</v>
      </c>
    </row>
    <row r="156" spans="1:10" ht="12.75" customHeight="1" x14ac:dyDescent="0.2">
      <c r="A156" s="20">
        <v>155</v>
      </c>
      <c r="B156" s="19" t="s">
        <v>156</v>
      </c>
      <c r="C156" s="18" t="s">
        <v>306</v>
      </c>
      <c r="D156" s="16" t="s">
        <v>544</v>
      </c>
      <c r="E156" s="10">
        <v>4</v>
      </c>
      <c r="F156" s="5" t="s">
        <v>0</v>
      </c>
      <c r="G156" s="6">
        <v>14.67</v>
      </c>
      <c r="H156" s="6">
        <f>G156*70%</f>
        <v>10.269</v>
      </c>
      <c r="I156" s="7">
        <f>E156*G156</f>
        <v>58.68</v>
      </c>
      <c r="J156" s="23">
        <f>H156/1.95583</f>
        <v>5.2504563280039678</v>
      </c>
    </row>
    <row r="157" spans="1:10" ht="12.75" customHeight="1" x14ac:dyDescent="0.2">
      <c r="A157" s="20">
        <v>156</v>
      </c>
      <c r="B157" s="19" t="s">
        <v>156</v>
      </c>
      <c r="C157" s="18" t="s">
        <v>307</v>
      </c>
      <c r="D157" s="16" t="s">
        <v>545</v>
      </c>
      <c r="E157" s="10">
        <v>1</v>
      </c>
      <c r="F157" s="5" t="s">
        <v>0</v>
      </c>
      <c r="G157" s="6">
        <v>81.739999999999995</v>
      </c>
      <c r="H157" s="6">
        <f>G157*70%</f>
        <v>57.217999999999989</v>
      </c>
      <c r="I157" s="7">
        <f>E157*G157</f>
        <v>81.739999999999995</v>
      </c>
      <c r="J157" s="23">
        <f>H157/1.95583</f>
        <v>29.255098858285223</v>
      </c>
    </row>
    <row r="158" spans="1:10" ht="12.75" customHeight="1" x14ac:dyDescent="0.2">
      <c r="A158" s="20">
        <v>157</v>
      </c>
      <c r="B158" s="19" t="s">
        <v>156</v>
      </c>
      <c r="C158" s="18" t="s">
        <v>308</v>
      </c>
      <c r="D158" s="16" t="s">
        <v>546</v>
      </c>
      <c r="E158" s="10">
        <v>2</v>
      </c>
      <c r="F158" s="5" t="s">
        <v>0</v>
      </c>
      <c r="G158" s="6">
        <v>73.83</v>
      </c>
      <c r="H158" s="6">
        <f>G158*70%</f>
        <v>51.680999999999997</v>
      </c>
      <c r="I158" s="7">
        <f>E158*G158</f>
        <v>147.66</v>
      </c>
      <c r="J158" s="23">
        <f>H158/1.95583</f>
        <v>26.424075712101768</v>
      </c>
    </row>
    <row r="159" spans="1:10" ht="12.75" customHeight="1" x14ac:dyDescent="0.2">
      <c r="A159" s="20">
        <v>158</v>
      </c>
      <c r="B159" s="17" t="s">
        <v>156</v>
      </c>
      <c r="C159" s="18" t="s">
        <v>309</v>
      </c>
      <c r="D159" s="16" t="s">
        <v>547</v>
      </c>
      <c r="E159" s="10">
        <v>1</v>
      </c>
      <c r="F159" s="5" t="s">
        <v>0</v>
      </c>
      <c r="G159" s="6">
        <v>472.68</v>
      </c>
      <c r="H159" s="6">
        <f>G159*70%</f>
        <v>330.87599999999998</v>
      </c>
      <c r="I159" s="7">
        <f>E159*G159</f>
        <v>472.68</v>
      </c>
      <c r="J159" s="23">
        <f>H159/1.95583</f>
        <v>169.17421248267999</v>
      </c>
    </row>
    <row r="160" spans="1:10" ht="12.75" customHeight="1" x14ac:dyDescent="0.2">
      <c r="A160" s="20">
        <v>159</v>
      </c>
      <c r="B160" s="17" t="s">
        <v>156</v>
      </c>
      <c r="C160" s="18" t="s">
        <v>310</v>
      </c>
      <c r="D160" s="16" t="s">
        <v>548</v>
      </c>
      <c r="E160" s="10">
        <v>2</v>
      </c>
      <c r="F160" s="5" t="s">
        <v>0</v>
      </c>
      <c r="G160" s="6">
        <v>33.21</v>
      </c>
      <c r="H160" s="6">
        <f>G160*70%</f>
        <v>23.247</v>
      </c>
      <c r="I160" s="7">
        <f>E160*G160</f>
        <v>66.42</v>
      </c>
      <c r="J160" s="23">
        <f>H160/1.95583</f>
        <v>11.886002362168492</v>
      </c>
    </row>
    <row r="161" spans="1:10" ht="12.75" customHeight="1" x14ac:dyDescent="0.2">
      <c r="A161" s="20">
        <v>160</v>
      </c>
      <c r="B161" s="17" t="s">
        <v>156</v>
      </c>
      <c r="C161" s="18">
        <v>20022094</v>
      </c>
      <c r="D161" s="16" t="s">
        <v>549</v>
      </c>
      <c r="E161" s="10">
        <v>2</v>
      </c>
      <c r="F161" s="5" t="s">
        <v>0</v>
      </c>
      <c r="G161" s="6">
        <v>341.4</v>
      </c>
      <c r="H161" s="6">
        <f>G161*70%</f>
        <v>238.97999999999996</v>
      </c>
      <c r="I161" s="7">
        <f>E161*G161</f>
        <v>682.8</v>
      </c>
      <c r="J161" s="23">
        <f>H161/1.95583</f>
        <v>122.18853376827228</v>
      </c>
    </row>
    <row r="162" spans="1:10" ht="12.75" customHeight="1" x14ac:dyDescent="0.2">
      <c r="A162" s="20">
        <v>161</v>
      </c>
      <c r="B162" s="17" t="s">
        <v>156</v>
      </c>
      <c r="C162" s="18" t="s">
        <v>311</v>
      </c>
      <c r="D162" s="16" t="s">
        <v>550</v>
      </c>
      <c r="E162" s="10">
        <v>8</v>
      </c>
      <c r="F162" s="5" t="s">
        <v>0</v>
      </c>
      <c r="G162" s="6">
        <v>2.375</v>
      </c>
      <c r="H162" s="6">
        <f>G162*70%</f>
        <v>1.6624999999999999</v>
      </c>
      <c r="I162" s="7">
        <f>E162*G162</f>
        <v>19</v>
      </c>
      <c r="J162" s="23">
        <f>H162/1.95583</f>
        <v>0.85002275248871317</v>
      </c>
    </row>
    <row r="163" spans="1:10" ht="12.75" customHeight="1" x14ac:dyDescent="0.2">
      <c r="A163" s="20">
        <v>162</v>
      </c>
      <c r="B163" s="17" t="s">
        <v>156</v>
      </c>
      <c r="C163" s="18" t="s">
        <v>312</v>
      </c>
      <c r="D163" s="16" t="s">
        <v>551</v>
      </c>
      <c r="E163" s="10">
        <v>1</v>
      </c>
      <c r="F163" s="5" t="s">
        <v>0</v>
      </c>
      <c r="G163" s="6">
        <v>201.42</v>
      </c>
      <c r="H163" s="6">
        <f>G163*70%</f>
        <v>140.99399999999997</v>
      </c>
      <c r="I163" s="7">
        <f>E163*G163</f>
        <v>201.42</v>
      </c>
      <c r="J163" s="23">
        <f>H163/1.95583</f>
        <v>72.089087497379623</v>
      </c>
    </row>
    <row r="164" spans="1:10" ht="12.75" customHeight="1" x14ac:dyDescent="0.2">
      <c r="A164" s="20">
        <v>163</v>
      </c>
      <c r="B164" s="17" t="s">
        <v>156</v>
      </c>
      <c r="C164" s="18" t="s">
        <v>313</v>
      </c>
      <c r="D164" s="16" t="s">
        <v>552</v>
      </c>
      <c r="E164" s="10">
        <v>2</v>
      </c>
      <c r="F164" s="5" t="s">
        <v>0</v>
      </c>
      <c r="G164" s="6">
        <v>115.425</v>
      </c>
      <c r="H164" s="6">
        <f>G164*70%</f>
        <v>80.797499999999999</v>
      </c>
      <c r="I164" s="7">
        <f>E164*G164</f>
        <v>230.85</v>
      </c>
      <c r="J164" s="23">
        <f>H164/1.95583</f>
        <v>41.311105770951464</v>
      </c>
    </row>
    <row r="165" spans="1:10" ht="12.75" customHeight="1" x14ac:dyDescent="0.2">
      <c r="A165" s="20">
        <v>164</v>
      </c>
      <c r="B165" s="17" t="s">
        <v>156</v>
      </c>
      <c r="C165" s="18" t="s">
        <v>314</v>
      </c>
      <c r="D165" s="16" t="s">
        <v>553</v>
      </c>
      <c r="E165" s="10">
        <v>2</v>
      </c>
      <c r="F165" s="5" t="s">
        <v>0</v>
      </c>
      <c r="G165" s="6">
        <v>1049.6300000000001</v>
      </c>
      <c r="H165" s="6">
        <f>G165*70%</f>
        <v>734.74099999999999</v>
      </c>
      <c r="I165" s="7">
        <f>E165*G165</f>
        <v>2099.2600000000002</v>
      </c>
      <c r="J165" s="23">
        <f>H165/1.95583</f>
        <v>375.66710808199076</v>
      </c>
    </row>
    <row r="166" spans="1:10" ht="12.75" customHeight="1" x14ac:dyDescent="0.2">
      <c r="A166" s="20">
        <v>165</v>
      </c>
      <c r="B166" s="17" t="s">
        <v>156</v>
      </c>
      <c r="C166" s="18" t="s">
        <v>315</v>
      </c>
      <c r="D166" s="16" t="s">
        <v>554</v>
      </c>
      <c r="E166" s="10">
        <v>1</v>
      </c>
      <c r="F166" s="5" t="s">
        <v>0</v>
      </c>
      <c r="G166" s="6">
        <v>1435.3</v>
      </c>
      <c r="H166" s="6">
        <f>G166*70%</f>
        <v>1004.7099999999999</v>
      </c>
      <c r="I166" s="7">
        <f>E166*G166</f>
        <v>1435.3</v>
      </c>
      <c r="J166" s="23">
        <f>H166/1.95583</f>
        <v>513.70006595665268</v>
      </c>
    </row>
    <row r="167" spans="1:10" ht="12.75" customHeight="1" x14ac:dyDescent="0.2">
      <c r="A167" s="20">
        <v>166</v>
      </c>
      <c r="B167" s="19" t="s">
        <v>156</v>
      </c>
      <c r="C167" s="18" t="s">
        <v>316</v>
      </c>
      <c r="D167" s="16" t="s">
        <v>555</v>
      </c>
      <c r="E167" s="10">
        <v>1</v>
      </c>
      <c r="F167" s="5" t="s">
        <v>0</v>
      </c>
      <c r="G167" s="6">
        <v>216.9</v>
      </c>
      <c r="H167" s="6">
        <f>G167*70%</f>
        <v>151.82999999999998</v>
      </c>
      <c r="I167" s="7">
        <f>E167*G167</f>
        <v>216.9</v>
      </c>
      <c r="J167" s="23">
        <f>H167/1.95583</f>
        <v>77.629446322021849</v>
      </c>
    </row>
    <row r="168" spans="1:10" ht="12.75" customHeight="1" x14ac:dyDescent="0.2">
      <c r="A168" s="20">
        <v>167</v>
      </c>
      <c r="B168" s="19" t="s">
        <v>156</v>
      </c>
      <c r="C168" s="18" t="s">
        <v>317</v>
      </c>
      <c r="D168" s="16" t="s">
        <v>556</v>
      </c>
      <c r="E168" s="10">
        <v>1</v>
      </c>
      <c r="F168" s="5" t="s">
        <v>0</v>
      </c>
      <c r="G168" s="6">
        <v>192.18</v>
      </c>
      <c r="H168" s="6">
        <f>G168*70%</f>
        <v>134.52599999999998</v>
      </c>
      <c r="I168" s="7">
        <f>E168*G168</f>
        <v>192.18</v>
      </c>
      <c r="J168" s="23">
        <f>H168/1.95583</f>
        <v>68.78205160980248</v>
      </c>
    </row>
    <row r="169" spans="1:10" ht="12.75" customHeight="1" x14ac:dyDescent="0.2">
      <c r="A169" s="20">
        <v>168</v>
      </c>
      <c r="B169" s="19" t="s">
        <v>156</v>
      </c>
      <c r="C169" s="18" t="s">
        <v>318</v>
      </c>
      <c r="D169" s="16" t="s">
        <v>557</v>
      </c>
      <c r="E169" s="10">
        <v>1</v>
      </c>
      <c r="F169" s="5" t="s">
        <v>0</v>
      </c>
      <c r="G169" s="6">
        <v>1037.23</v>
      </c>
      <c r="H169" s="6">
        <f>G169*70%</f>
        <v>726.06099999999992</v>
      </c>
      <c r="I169" s="7">
        <f>E169*G169</f>
        <v>1037.23</v>
      </c>
      <c r="J169" s="23">
        <f>H169/1.95583</f>
        <v>371.22909455320757</v>
      </c>
    </row>
    <row r="170" spans="1:10" ht="12.75" customHeight="1" x14ac:dyDescent="0.2">
      <c r="A170" s="20">
        <v>169</v>
      </c>
      <c r="B170" s="19" t="s">
        <v>156</v>
      </c>
      <c r="C170" s="18" t="s">
        <v>319</v>
      </c>
      <c r="D170" s="16" t="s">
        <v>558</v>
      </c>
      <c r="E170" s="10">
        <v>1</v>
      </c>
      <c r="F170" s="5" t="s">
        <v>0</v>
      </c>
      <c r="G170" s="6">
        <v>73.75</v>
      </c>
      <c r="H170" s="6">
        <f>G170*70%</f>
        <v>51.625</v>
      </c>
      <c r="I170" s="7">
        <f>E170*G170</f>
        <v>73.75</v>
      </c>
      <c r="J170" s="23">
        <f>H170/1.95583</f>
        <v>26.39544336675478</v>
      </c>
    </row>
    <row r="171" spans="1:10" ht="12.75" customHeight="1" x14ac:dyDescent="0.2">
      <c r="A171" s="20">
        <v>170</v>
      </c>
      <c r="B171" s="17" t="s">
        <v>156</v>
      </c>
      <c r="C171" s="18" t="s">
        <v>320</v>
      </c>
      <c r="D171" s="16" t="s">
        <v>559</v>
      </c>
      <c r="E171" s="10">
        <v>8</v>
      </c>
      <c r="F171" s="5" t="s">
        <v>0</v>
      </c>
      <c r="G171" s="6">
        <v>2.88</v>
      </c>
      <c r="H171" s="6">
        <f>G171*70%</f>
        <v>2.016</v>
      </c>
      <c r="I171" s="7">
        <f>E171*G171</f>
        <v>23.04</v>
      </c>
      <c r="J171" s="23">
        <f>H171/1.95583</f>
        <v>1.0307644324915766</v>
      </c>
    </row>
    <row r="172" spans="1:10" ht="12.75" customHeight="1" x14ac:dyDescent="0.2">
      <c r="A172" s="20">
        <v>171</v>
      </c>
      <c r="B172" s="17" t="s">
        <v>156</v>
      </c>
      <c r="C172" s="18" t="s">
        <v>321</v>
      </c>
      <c r="D172" s="16" t="s">
        <v>560</v>
      </c>
      <c r="E172" s="10">
        <v>1</v>
      </c>
      <c r="F172" s="5" t="s">
        <v>0</v>
      </c>
      <c r="G172" s="6">
        <v>472.44</v>
      </c>
      <c r="H172" s="6">
        <f>G172*70%</f>
        <v>330.70799999999997</v>
      </c>
      <c r="I172" s="7">
        <f>E172*G172</f>
        <v>472.44</v>
      </c>
      <c r="J172" s="23">
        <f>H172/1.95583</f>
        <v>169.088315446639</v>
      </c>
    </row>
    <row r="173" spans="1:10" ht="12.75" customHeight="1" x14ac:dyDescent="0.2">
      <c r="A173" s="20">
        <v>172</v>
      </c>
      <c r="B173" s="17" t="s">
        <v>156</v>
      </c>
      <c r="C173" s="18" t="s">
        <v>322</v>
      </c>
      <c r="D173" s="16" t="s">
        <v>561</v>
      </c>
      <c r="E173" s="10">
        <v>1</v>
      </c>
      <c r="F173" s="5" t="s">
        <v>0</v>
      </c>
      <c r="G173" s="6">
        <v>235.02</v>
      </c>
      <c r="H173" s="6">
        <f>G173*70%</f>
        <v>164.51400000000001</v>
      </c>
      <c r="I173" s="7">
        <f>E173*G173</f>
        <v>235.02</v>
      </c>
      <c r="J173" s="23">
        <f>H173/1.95583</f>
        <v>84.114672543114693</v>
      </c>
    </row>
    <row r="174" spans="1:10" ht="12.75" customHeight="1" x14ac:dyDescent="0.2">
      <c r="A174" s="20">
        <v>173</v>
      </c>
      <c r="B174" s="17" t="s">
        <v>156</v>
      </c>
      <c r="C174" s="18" t="s">
        <v>323</v>
      </c>
      <c r="D174" s="16" t="s">
        <v>562</v>
      </c>
      <c r="E174" s="10">
        <v>1</v>
      </c>
      <c r="F174" s="5" t="s">
        <v>0</v>
      </c>
      <c r="G174" s="6">
        <v>327.52</v>
      </c>
      <c r="H174" s="6">
        <f>G174*70%</f>
        <v>229.26399999999998</v>
      </c>
      <c r="I174" s="7">
        <f>E174*G174</f>
        <v>327.52</v>
      </c>
      <c r="J174" s="23">
        <f>H174/1.95583</f>
        <v>117.22082185056983</v>
      </c>
    </row>
    <row r="175" spans="1:10" ht="12.75" customHeight="1" x14ac:dyDescent="0.2">
      <c r="A175" s="20">
        <v>174</v>
      </c>
      <c r="B175" s="17" t="s">
        <v>156</v>
      </c>
      <c r="C175" s="18" t="s">
        <v>324</v>
      </c>
      <c r="D175" s="16" t="s">
        <v>563</v>
      </c>
      <c r="E175" s="10">
        <v>2</v>
      </c>
      <c r="F175" s="5" t="s">
        <v>0</v>
      </c>
      <c r="G175" s="6">
        <v>45.49</v>
      </c>
      <c r="H175" s="6">
        <f>G175*70%</f>
        <v>31.843</v>
      </c>
      <c r="I175" s="7">
        <f>E175*G175</f>
        <v>90.98</v>
      </c>
      <c r="J175" s="23">
        <f>H175/1.95583</f>
        <v>16.281067372931187</v>
      </c>
    </row>
    <row r="176" spans="1:10" ht="12.75" customHeight="1" x14ac:dyDescent="0.2">
      <c r="A176" s="20">
        <v>175</v>
      </c>
      <c r="B176" s="17" t="s">
        <v>156</v>
      </c>
      <c r="C176" s="18" t="s">
        <v>325</v>
      </c>
      <c r="D176" s="16" t="s">
        <v>564</v>
      </c>
      <c r="E176" s="10">
        <v>1</v>
      </c>
      <c r="F176" s="5" t="s">
        <v>0</v>
      </c>
      <c r="G176" s="6">
        <v>322.88</v>
      </c>
      <c r="H176" s="6">
        <f>G176*70%</f>
        <v>226.01599999999999</v>
      </c>
      <c r="I176" s="7">
        <f>E176*G176</f>
        <v>322.88</v>
      </c>
      <c r="J176" s="23">
        <f>H176/1.95583</f>
        <v>115.56014582044452</v>
      </c>
    </row>
    <row r="177" spans="1:10" ht="12.75" customHeight="1" x14ac:dyDescent="0.2">
      <c r="A177" s="20">
        <v>176</v>
      </c>
      <c r="B177" s="17" t="s">
        <v>156</v>
      </c>
      <c r="C177" s="18">
        <v>20022111</v>
      </c>
      <c r="D177" s="16" t="s">
        <v>565</v>
      </c>
      <c r="E177" s="10">
        <v>10</v>
      </c>
      <c r="F177" s="5" t="s">
        <v>0</v>
      </c>
      <c r="G177" s="6">
        <v>5.39</v>
      </c>
      <c r="H177" s="6">
        <f>G177*70%</f>
        <v>3.7729999999999997</v>
      </c>
      <c r="I177" s="7">
        <f>E177*G177</f>
        <v>53.9</v>
      </c>
      <c r="J177" s="23">
        <f>H177/1.95583</f>
        <v>1.9291042677533323</v>
      </c>
    </row>
    <row r="178" spans="1:10" ht="12.75" customHeight="1" x14ac:dyDescent="0.2">
      <c r="A178" s="20">
        <v>177</v>
      </c>
      <c r="B178" s="17" t="s">
        <v>156</v>
      </c>
      <c r="C178" s="18" t="s">
        <v>326</v>
      </c>
      <c r="D178" s="16" t="s">
        <v>566</v>
      </c>
      <c r="E178" s="10">
        <v>2</v>
      </c>
      <c r="F178" s="5" t="s">
        <v>0</v>
      </c>
      <c r="G178" s="6">
        <v>2.02</v>
      </c>
      <c r="H178" s="6">
        <f>G178*70%</f>
        <v>1.4139999999999999</v>
      </c>
      <c r="I178" s="7">
        <f>E178*G178</f>
        <v>4.04</v>
      </c>
      <c r="J178" s="23">
        <f>H178/1.95583</f>
        <v>0.7229667200114529</v>
      </c>
    </row>
    <row r="179" spans="1:10" ht="12.75" customHeight="1" x14ac:dyDescent="0.2">
      <c r="A179" s="20">
        <v>178</v>
      </c>
      <c r="B179" s="19" t="s">
        <v>156</v>
      </c>
      <c r="C179" s="18" t="s">
        <v>327</v>
      </c>
      <c r="D179" s="16" t="s">
        <v>567</v>
      </c>
      <c r="E179" s="10">
        <v>2</v>
      </c>
      <c r="F179" s="5" t="s">
        <v>0</v>
      </c>
      <c r="G179" s="6">
        <v>3.27</v>
      </c>
      <c r="H179" s="6">
        <f>G179*70%</f>
        <v>2.2889999999999997</v>
      </c>
      <c r="I179" s="7">
        <f>E179*G179</f>
        <v>6.54</v>
      </c>
      <c r="J179" s="23">
        <f>H179/1.95583</f>
        <v>1.170347116058144</v>
      </c>
    </row>
    <row r="180" spans="1:10" ht="12.75" customHeight="1" x14ac:dyDescent="0.2">
      <c r="A180" s="20">
        <v>179</v>
      </c>
      <c r="B180" s="19" t="s">
        <v>156</v>
      </c>
      <c r="C180" s="18" t="s">
        <v>328</v>
      </c>
      <c r="D180" s="16" t="s">
        <v>568</v>
      </c>
      <c r="E180" s="10">
        <v>2</v>
      </c>
      <c r="F180" s="5" t="s">
        <v>0</v>
      </c>
      <c r="G180" s="6">
        <v>20.05</v>
      </c>
      <c r="H180" s="6">
        <f>G180*70%</f>
        <v>14.035</v>
      </c>
      <c r="I180" s="7">
        <f>E180*G180</f>
        <v>40.1</v>
      </c>
      <c r="J180" s="23">
        <f>H180/1.95583</f>
        <v>7.1759815525889268</v>
      </c>
    </row>
    <row r="181" spans="1:10" ht="12.75" customHeight="1" x14ac:dyDescent="0.2">
      <c r="A181" s="20">
        <v>180</v>
      </c>
      <c r="B181" s="19" t="s">
        <v>156</v>
      </c>
      <c r="C181" s="18" t="s">
        <v>329</v>
      </c>
      <c r="D181" s="16" t="s">
        <v>569</v>
      </c>
      <c r="E181" s="10">
        <v>20</v>
      </c>
      <c r="F181" s="5" t="s">
        <v>0</v>
      </c>
      <c r="G181" s="6">
        <v>21.619999999999997</v>
      </c>
      <c r="H181" s="6">
        <f>G181*70%</f>
        <v>15.133999999999997</v>
      </c>
      <c r="I181" s="7">
        <f>E181*G181</f>
        <v>432.4</v>
      </c>
      <c r="J181" s="23">
        <f>H181/1.95583</f>
        <v>7.7378913300235688</v>
      </c>
    </row>
    <row r="182" spans="1:10" ht="12.75" customHeight="1" x14ac:dyDescent="0.2">
      <c r="A182" s="20">
        <v>181</v>
      </c>
      <c r="B182" s="19" t="s">
        <v>156</v>
      </c>
      <c r="C182" s="18" t="s">
        <v>330</v>
      </c>
      <c r="D182" s="16" t="s">
        <v>570</v>
      </c>
      <c r="E182" s="10">
        <v>20</v>
      </c>
      <c r="F182" s="5" t="s">
        <v>0</v>
      </c>
      <c r="G182" s="6">
        <v>5.99</v>
      </c>
      <c r="H182" s="6">
        <f>G182*70%</f>
        <v>4.1929999999999996</v>
      </c>
      <c r="I182" s="7">
        <f>E182*G182</f>
        <v>119.80000000000001</v>
      </c>
      <c r="J182" s="23">
        <f>H182/1.95583</f>
        <v>2.1438468578557441</v>
      </c>
    </row>
    <row r="183" spans="1:10" ht="12.75" customHeight="1" x14ac:dyDescent="0.2">
      <c r="A183" s="20">
        <v>182</v>
      </c>
      <c r="B183" s="17" t="s">
        <v>156</v>
      </c>
      <c r="C183" s="18">
        <v>20022785</v>
      </c>
      <c r="D183" s="16" t="s">
        <v>571</v>
      </c>
      <c r="E183" s="10">
        <v>6</v>
      </c>
      <c r="F183" s="5" t="s">
        <v>0</v>
      </c>
      <c r="G183" s="6">
        <v>5.81</v>
      </c>
      <c r="H183" s="6">
        <f>G183*70%</f>
        <v>4.0669999999999993</v>
      </c>
      <c r="I183" s="7">
        <f>E183*G183</f>
        <v>34.86</v>
      </c>
      <c r="J183" s="23">
        <f>H183/1.95583</f>
        <v>2.0794240808250204</v>
      </c>
    </row>
    <row r="184" spans="1:10" ht="12.75" customHeight="1" x14ac:dyDescent="0.2">
      <c r="A184" s="20">
        <v>183</v>
      </c>
      <c r="B184" s="17" t="s">
        <v>156</v>
      </c>
      <c r="C184" s="18" t="s">
        <v>331</v>
      </c>
      <c r="D184" s="16" t="s">
        <v>572</v>
      </c>
      <c r="E184" s="10">
        <v>2</v>
      </c>
      <c r="F184" s="5" t="s">
        <v>0</v>
      </c>
      <c r="G184" s="6">
        <v>141.07</v>
      </c>
      <c r="H184" s="6">
        <f>G184*70%</f>
        <v>98.748999999999995</v>
      </c>
      <c r="I184" s="7">
        <f>E184*G184</f>
        <v>282.14</v>
      </c>
      <c r="J184" s="23">
        <f>H184/1.95583</f>
        <v>50.489561976245376</v>
      </c>
    </row>
    <row r="185" spans="1:10" ht="12.75" customHeight="1" x14ac:dyDescent="0.2">
      <c r="A185" s="20">
        <v>184</v>
      </c>
      <c r="B185" s="17" t="s">
        <v>156</v>
      </c>
      <c r="C185" s="18" t="s">
        <v>332</v>
      </c>
      <c r="D185" s="16" t="s">
        <v>573</v>
      </c>
      <c r="E185" s="10">
        <v>2</v>
      </c>
      <c r="F185" s="5" t="s">
        <v>0</v>
      </c>
      <c r="G185" s="6">
        <v>104.15</v>
      </c>
      <c r="H185" s="6">
        <f>G185*70%</f>
        <v>72.905000000000001</v>
      </c>
      <c r="I185" s="7">
        <f>E185*G185</f>
        <v>208.3</v>
      </c>
      <c r="J185" s="23">
        <f>H185/1.95583</f>
        <v>37.275734598610313</v>
      </c>
    </row>
    <row r="186" spans="1:10" ht="12.75" customHeight="1" x14ac:dyDescent="0.2">
      <c r="A186" s="20">
        <v>185</v>
      </c>
      <c r="B186" s="17" t="s">
        <v>156</v>
      </c>
      <c r="C186" s="18" t="s">
        <v>333</v>
      </c>
      <c r="D186" s="16" t="s">
        <v>574</v>
      </c>
      <c r="E186" s="10">
        <v>1</v>
      </c>
      <c r="F186" s="5" t="s">
        <v>0</v>
      </c>
      <c r="G186" s="6">
        <v>821.59</v>
      </c>
      <c r="H186" s="6">
        <f>G186*70%</f>
        <v>575.11299999999994</v>
      </c>
      <c r="I186" s="7">
        <f>E186*G186</f>
        <v>821.59</v>
      </c>
      <c r="J186" s="23">
        <f>H186/1.95583</f>
        <v>294.05060767040078</v>
      </c>
    </row>
    <row r="187" spans="1:10" ht="12.75" customHeight="1" x14ac:dyDescent="0.2">
      <c r="A187" s="20">
        <v>186</v>
      </c>
      <c r="B187" s="17" t="s">
        <v>156</v>
      </c>
      <c r="C187" s="18" t="s">
        <v>334</v>
      </c>
      <c r="D187" s="16" t="s">
        <v>575</v>
      </c>
      <c r="E187" s="10">
        <v>1</v>
      </c>
      <c r="F187" s="5" t="s">
        <v>0</v>
      </c>
      <c r="G187" s="6">
        <v>362.49</v>
      </c>
      <c r="H187" s="6">
        <f>G187*70%</f>
        <v>253.74299999999999</v>
      </c>
      <c r="I187" s="7">
        <f>E187*G187</f>
        <v>362.49</v>
      </c>
      <c r="J187" s="23">
        <f>H187/1.95583</f>
        <v>129.73673581037207</v>
      </c>
    </row>
    <row r="188" spans="1:10" ht="12.75" customHeight="1" x14ac:dyDescent="0.2">
      <c r="A188" s="20">
        <v>187</v>
      </c>
      <c r="B188" s="17" t="s">
        <v>156</v>
      </c>
      <c r="C188" s="18" t="s">
        <v>335</v>
      </c>
      <c r="D188" s="16" t="s">
        <v>576</v>
      </c>
      <c r="E188" s="10">
        <v>1</v>
      </c>
      <c r="F188" s="5" t="s">
        <v>0</v>
      </c>
      <c r="G188" s="6">
        <v>935.03</v>
      </c>
      <c r="H188" s="6">
        <f>G188*70%</f>
        <v>654.52099999999996</v>
      </c>
      <c r="I188" s="7">
        <f>E188*G188</f>
        <v>935.03</v>
      </c>
      <c r="J188" s="23">
        <f>H188/1.95583</f>
        <v>334.65127337243013</v>
      </c>
    </row>
    <row r="189" spans="1:10" ht="12.75" customHeight="1" x14ac:dyDescent="0.2">
      <c r="A189" s="20">
        <v>188</v>
      </c>
      <c r="B189" s="17" t="s">
        <v>156</v>
      </c>
      <c r="C189" s="18" t="s">
        <v>336</v>
      </c>
      <c r="D189" s="16" t="s">
        <v>577</v>
      </c>
      <c r="E189" s="10">
        <v>2</v>
      </c>
      <c r="F189" s="5" t="s">
        <v>0</v>
      </c>
      <c r="G189" s="6">
        <v>40.97</v>
      </c>
      <c r="H189" s="6">
        <f>G189*70%</f>
        <v>28.678999999999998</v>
      </c>
      <c r="I189" s="7">
        <f>E189*G189</f>
        <v>81.94</v>
      </c>
      <c r="J189" s="23">
        <f>H189/1.95583</f>
        <v>14.663339860826349</v>
      </c>
    </row>
    <row r="190" spans="1:10" ht="12.75" customHeight="1" x14ac:dyDescent="0.2">
      <c r="A190" s="20">
        <v>189</v>
      </c>
      <c r="B190" s="19" t="s">
        <v>156</v>
      </c>
      <c r="C190" s="18" t="s">
        <v>337</v>
      </c>
      <c r="D190" s="16" t="s">
        <v>578</v>
      </c>
      <c r="E190" s="10">
        <v>6</v>
      </c>
      <c r="F190" s="5" t="s">
        <v>0</v>
      </c>
      <c r="G190" s="6">
        <v>42.14</v>
      </c>
      <c r="H190" s="6">
        <f>G190*70%</f>
        <v>29.497999999999998</v>
      </c>
      <c r="I190" s="7">
        <f>E190*G190</f>
        <v>252.84</v>
      </c>
      <c r="J190" s="23">
        <f>H190/1.95583</f>
        <v>15.082087911526052</v>
      </c>
    </row>
    <row r="191" spans="1:10" ht="12.75" customHeight="1" x14ac:dyDescent="0.2">
      <c r="A191" s="20">
        <v>190</v>
      </c>
      <c r="B191" s="19" t="s">
        <v>156</v>
      </c>
      <c r="C191" s="18" t="s">
        <v>338</v>
      </c>
      <c r="D191" s="16" t="s">
        <v>579</v>
      </c>
      <c r="E191" s="10">
        <v>1</v>
      </c>
      <c r="F191" s="5" t="s">
        <v>0</v>
      </c>
      <c r="G191" s="6">
        <v>366.54</v>
      </c>
      <c r="H191" s="6">
        <f>G191*70%</f>
        <v>256.57799999999997</v>
      </c>
      <c r="I191" s="7">
        <f>E191*G191</f>
        <v>366.54</v>
      </c>
      <c r="J191" s="23">
        <f>H191/1.95583</f>
        <v>131.18624829356332</v>
      </c>
    </row>
    <row r="192" spans="1:10" ht="12.75" customHeight="1" x14ac:dyDescent="0.2">
      <c r="A192" s="20">
        <v>191</v>
      </c>
      <c r="B192" s="19" t="s">
        <v>156</v>
      </c>
      <c r="C192" s="18" t="s">
        <v>339</v>
      </c>
      <c r="D192" s="16" t="s">
        <v>580</v>
      </c>
      <c r="E192" s="10">
        <v>1</v>
      </c>
      <c r="F192" s="5" t="s">
        <v>0</v>
      </c>
      <c r="G192" s="6">
        <v>249.76</v>
      </c>
      <c r="H192" s="6">
        <f>G192*70%</f>
        <v>174.83199999999999</v>
      </c>
      <c r="I192" s="7">
        <f>E192*G192</f>
        <v>249.76</v>
      </c>
      <c r="J192" s="23">
        <f>H192/1.95583</f>
        <v>89.390182173297262</v>
      </c>
    </row>
    <row r="193" spans="1:10" ht="12.75" customHeight="1" x14ac:dyDescent="0.2">
      <c r="A193" s="20">
        <v>192</v>
      </c>
      <c r="B193" s="19" t="s">
        <v>156</v>
      </c>
      <c r="C193" s="18" t="s">
        <v>340</v>
      </c>
      <c r="D193" s="16" t="s">
        <v>581</v>
      </c>
      <c r="E193" s="10">
        <v>6</v>
      </c>
      <c r="F193" s="5" t="s">
        <v>0</v>
      </c>
      <c r="G193" s="6">
        <v>2.31</v>
      </c>
      <c r="H193" s="6">
        <f>G193*70%</f>
        <v>1.617</v>
      </c>
      <c r="I193" s="7">
        <f>E193*G193</f>
        <v>13.86</v>
      </c>
      <c r="J193" s="23">
        <f>H193/1.95583</f>
        <v>0.82675897189428527</v>
      </c>
    </row>
    <row r="194" spans="1:10" ht="12.75" customHeight="1" x14ac:dyDescent="0.2">
      <c r="A194" s="20">
        <v>193</v>
      </c>
      <c r="B194" s="17" t="s">
        <v>156</v>
      </c>
      <c r="C194" s="18" t="s">
        <v>341</v>
      </c>
      <c r="D194" s="16" t="s">
        <v>582</v>
      </c>
      <c r="E194" s="10">
        <v>6</v>
      </c>
      <c r="F194" s="5" t="s">
        <v>0</v>
      </c>
      <c r="G194" s="6">
        <v>2.17</v>
      </c>
      <c r="H194" s="6">
        <f>G194*70%</f>
        <v>1.5189999999999999</v>
      </c>
      <c r="I194" s="7">
        <f>E194*G194</f>
        <v>13.02</v>
      </c>
      <c r="J194" s="23">
        <f>H194/1.95583</f>
        <v>0.7766523675370558</v>
      </c>
    </row>
    <row r="195" spans="1:10" ht="25.5" customHeight="1" x14ac:dyDescent="0.2">
      <c r="A195" s="20">
        <v>194</v>
      </c>
      <c r="B195" s="17" t="s">
        <v>156</v>
      </c>
      <c r="C195" s="18" t="s">
        <v>342</v>
      </c>
      <c r="D195" s="16" t="s">
        <v>583</v>
      </c>
      <c r="E195" s="10">
        <v>6</v>
      </c>
      <c r="F195" s="5" t="s">
        <v>0</v>
      </c>
      <c r="G195" s="6">
        <v>4.67</v>
      </c>
      <c r="H195" s="6">
        <f>G195*70%</f>
        <v>3.2689999999999997</v>
      </c>
      <c r="I195" s="7">
        <f>E195*G195</f>
        <v>28.02</v>
      </c>
      <c r="J195" s="23">
        <f>H195/1.95583</f>
        <v>1.671413159630438</v>
      </c>
    </row>
    <row r="196" spans="1:10" ht="26.25" customHeight="1" x14ac:dyDescent="0.2">
      <c r="A196" s="20">
        <v>195</v>
      </c>
      <c r="B196" s="17" t="s">
        <v>156</v>
      </c>
      <c r="C196" s="18" t="s">
        <v>343</v>
      </c>
      <c r="D196" s="16" t="s">
        <v>584</v>
      </c>
      <c r="E196" s="10">
        <v>6</v>
      </c>
      <c r="F196" s="5" t="s">
        <v>0</v>
      </c>
      <c r="G196" s="6">
        <v>5.81</v>
      </c>
      <c r="H196" s="6">
        <f>G196*70%</f>
        <v>4.0669999999999993</v>
      </c>
      <c r="I196" s="7">
        <f>E196*G196</f>
        <v>34.86</v>
      </c>
      <c r="J196" s="23">
        <f>H196/1.95583</f>
        <v>2.0794240808250204</v>
      </c>
    </row>
    <row r="197" spans="1:10" ht="12.75" customHeight="1" x14ac:dyDescent="0.2">
      <c r="A197" s="20">
        <v>196</v>
      </c>
      <c r="B197" s="17" t="s">
        <v>156</v>
      </c>
      <c r="C197" s="18" t="s">
        <v>344</v>
      </c>
      <c r="D197" s="16" t="s">
        <v>585</v>
      </c>
      <c r="E197" s="10">
        <v>4</v>
      </c>
      <c r="F197" s="5" t="s">
        <v>0</v>
      </c>
      <c r="G197" s="6">
        <v>2.11</v>
      </c>
      <c r="H197" s="6">
        <f>G197*70%</f>
        <v>1.4769999999999999</v>
      </c>
      <c r="I197" s="7">
        <f>E197*G197</f>
        <v>8.44</v>
      </c>
      <c r="J197" s="23">
        <f>H197/1.95583</f>
        <v>0.75517810852681466</v>
      </c>
    </row>
    <row r="198" spans="1:10" ht="12.75" customHeight="1" x14ac:dyDescent="0.2">
      <c r="A198" s="20">
        <v>197</v>
      </c>
      <c r="B198" s="17" t="s">
        <v>156</v>
      </c>
      <c r="C198" s="18" t="s">
        <v>345</v>
      </c>
      <c r="D198" s="16" t="s">
        <v>586</v>
      </c>
      <c r="E198" s="10">
        <v>20</v>
      </c>
      <c r="F198" s="5" t="s">
        <v>0</v>
      </c>
      <c r="G198" s="6">
        <v>52.67</v>
      </c>
      <c r="H198" s="6">
        <f>G198*70%</f>
        <v>36.869</v>
      </c>
      <c r="I198" s="7">
        <f>E198*G198</f>
        <v>1053.4000000000001</v>
      </c>
      <c r="J198" s="23">
        <f>H198/1.95583</f>
        <v>18.850820367823381</v>
      </c>
    </row>
    <row r="199" spans="1:10" ht="12.75" customHeight="1" x14ac:dyDescent="0.2">
      <c r="A199" s="20">
        <v>198</v>
      </c>
      <c r="B199" s="17" t="s">
        <v>156</v>
      </c>
      <c r="C199" s="18" t="s">
        <v>346</v>
      </c>
      <c r="D199" s="16" t="s">
        <v>587</v>
      </c>
      <c r="E199" s="10">
        <v>6</v>
      </c>
      <c r="F199" s="5" t="s">
        <v>0</v>
      </c>
      <c r="G199" s="6">
        <v>31.5</v>
      </c>
      <c r="H199" s="6">
        <f>G199*70%</f>
        <v>22.049999999999997</v>
      </c>
      <c r="I199" s="7">
        <f>E199*G199</f>
        <v>189</v>
      </c>
      <c r="J199" s="23">
        <f>H199/1.95583</f>
        <v>11.273985980376617</v>
      </c>
    </row>
    <row r="200" spans="1:10" ht="12.75" customHeight="1" x14ac:dyDescent="0.2">
      <c r="A200" s="20">
        <v>199</v>
      </c>
      <c r="B200" s="17" t="s">
        <v>156</v>
      </c>
      <c r="C200" s="18" t="s">
        <v>347</v>
      </c>
      <c r="D200" s="16" t="s">
        <v>588</v>
      </c>
      <c r="E200" s="10">
        <v>2</v>
      </c>
      <c r="F200" s="5" t="s">
        <v>0</v>
      </c>
      <c r="G200" s="6">
        <v>199.4</v>
      </c>
      <c r="H200" s="6">
        <f>G200*70%</f>
        <v>139.57999999999998</v>
      </c>
      <c r="I200" s="7">
        <f>E200*G200</f>
        <v>398.8</v>
      </c>
      <c r="J200" s="23">
        <f>H200/1.95583</f>
        <v>71.366120777368167</v>
      </c>
    </row>
    <row r="201" spans="1:10" ht="12.75" customHeight="1" x14ac:dyDescent="0.2">
      <c r="A201" s="20">
        <v>200</v>
      </c>
      <c r="B201" s="17" t="s">
        <v>156</v>
      </c>
      <c r="C201" s="18" t="s">
        <v>348</v>
      </c>
      <c r="D201" s="16" t="s">
        <v>589</v>
      </c>
      <c r="E201" s="10">
        <v>2</v>
      </c>
      <c r="F201" s="5" t="s">
        <v>0</v>
      </c>
      <c r="G201" s="6">
        <v>42.04</v>
      </c>
      <c r="H201" s="6">
        <f>G201*70%</f>
        <v>29.427999999999997</v>
      </c>
      <c r="I201" s="7">
        <f>E201*G201</f>
        <v>84.08</v>
      </c>
      <c r="J201" s="23">
        <f>H201/1.95583</f>
        <v>15.046297479842316</v>
      </c>
    </row>
    <row r="202" spans="1:10" ht="12.75" customHeight="1" x14ac:dyDescent="0.2">
      <c r="A202" s="20">
        <v>201</v>
      </c>
      <c r="B202" s="19" t="s">
        <v>156</v>
      </c>
      <c r="C202" s="18" t="s">
        <v>349</v>
      </c>
      <c r="D202" s="16" t="s">
        <v>590</v>
      </c>
      <c r="E202" s="10">
        <v>4</v>
      </c>
      <c r="F202" s="5" t="s">
        <v>0</v>
      </c>
      <c r="G202" s="6">
        <v>408.85</v>
      </c>
      <c r="H202" s="6">
        <f>G202*70%</f>
        <v>286.19499999999999</v>
      </c>
      <c r="I202" s="7">
        <f>E202*G202</f>
        <v>1635.4</v>
      </c>
      <c r="J202" s="23">
        <f>H202/1.95583</f>
        <v>146.32917993895174</v>
      </c>
    </row>
    <row r="203" spans="1:10" ht="12.75" customHeight="1" x14ac:dyDescent="0.2">
      <c r="A203" s="20">
        <v>202</v>
      </c>
      <c r="B203" s="19" t="s">
        <v>156</v>
      </c>
      <c r="C203" s="18" t="s">
        <v>350</v>
      </c>
      <c r="D203" s="16" t="s">
        <v>591</v>
      </c>
      <c r="E203" s="10">
        <v>4</v>
      </c>
      <c r="F203" s="5" t="s">
        <v>0</v>
      </c>
      <c r="G203" s="6">
        <v>84.34</v>
      </c>
      <c r="H203" s="6">
        <f>G203*70%</f>
        <v>59.037999999999997</v>
      </c>
      <c r="I203" s="7">
        <f>E203*G203</f>
        <v>337.36</v>
      </c>
      <c r="J203" s="23">
        <f>H203/1.95583</f>
        <v>30.185650082062345</v>
      </c>
    </row>
    <row r="204" spans="1:10" ht="12.75" customHeight="1" x14ac:dyDescent="0.2">
      <c r="A204" s="20">
        <v>203</v>
      </c>
      <c r="B204" s="19" t="s">
        <v>156</v>
      </c>
      <c r="C204" s="18" t="s">
        <v>351</v>
      </c>
      <c r="D204" s="16" t="s">
        <v>592</v>
      </c>
      <c r="E204" s="10">
        <v>2</v>
      </c>
      <c r="F204" s="5" t="s">
        <v>0</v>
      </c>
      <c r="G204" s="6">
        <v>317.64999999999998</v>
      </c>
      <c r="H204" s="6">
        <f>G204*70%</f>
        <v>222.35499999999996</v>
      </c>
      <c r="I204" s="7">
        <f>E204*G204</f>
        <v>635.29999999999995</v>
      </c>
      <c r="J204" s="23">
        <f>H204/1.95583</f>
        <v>113.68830624338514</v>
      </c>
    </row>
    <row r="205" spans="1:10" ht="12.75" customHeight="1" x14ac:dyDescent="0.2">
      <c r="A205" s="20">
        <v>204</v>
      </c>
      <c r="B205" s="19" t="s">
        <v>156</v>
      </c>
      <c r="C205" s="18" t="s">
        <v>352</v>
      </c>
      <c r="D205" s="16" t="s">
        <v>593</v>
      </c>
      <c r="E205" s="10">
        <v>4</v>
      </c>
      <c r="F205" s="5" t="s">
        <v>0</v>
      </c>
      <c r="G205" s="6">
        <v>5.59</v>
      </c>
      <c r="H205" s="6">
        <f>G205*70%</f>
        <v>3.9129999999999998</v>
      </c>
      <c r="I205" s="7">
        <f>E205*G205</f>
        <v>22.36</v>
      </c>
      <c r="J205" s="23">
        <f>H205/1.95583</f>
        <v>2.0006851311208029</v>
      </c>
    </row>
    <row r="206" spans="1:10" ht="12.75" customHeight="1" x14ac:dyDescent="0.2">
      <c r="A206" s="20">
        <v>205</v>
      </c>
      <c r="B206" s="17" t="s">
        <v>156</v>
      </c>
      <c r="C206" s="18" t="s">
        <v>353</v>
      </c>
      <c r="D206" s="16" t="s">
        <v>594</v>
      </c>
      <c r="E206" s="10">
        <v>4</v>
      </c>
      <c r="F206" s="5" t="s">
        <v>0</v>
      </c>
      <c r="G206" s="6">
        <v>9.9</v>
      </c>
      <c r="H206" s="6">
        <f>G206*70%</f>
        <v>6.93</v>
      </c>
      <c r="I206" s="7">
        <f>E206*G206</f>
        <v>39.6</v>
      </c>
      <c r="J206" s="23">
        <f>H206/1.95583</f>
        <v>3.5432527366897939</v>
      </c>
    </row>
    <row r="207" spans="1:10" ht="12.75" customHeight="1" x14ac:dyDescent="0.2">
      <c r="A207" s="20">
        <v>206</v>
      </c>
      <c r="B207" s="17" t="s">
        <v>156</v>
      </c>
      <c r="C207" s="18" t="s">
        <v>354</v>
      </c>
      <c r="D207" s="16" t="s">
        <v>595</v>
      </c>
      <c r="E207" s="10">
        <v>1</v>
      </c>
      <c r="F207" s="5" t="s">
        <v>0</v>
      </c>
      <c r="G207" s="6">
        <v>344.99</v>
      </c>
      <c r="H207" s="6">
        <f>G207*70%</f>
        <v>241.49299999999999</v>
      </c>
      <c r="I207" s="7">
        <f>E207*G207</f>
        <v>344.99</v>
      </c>
      <c r="J207" s="23">
        <f>H207/1.95583</f>
        <v>123.47341026571839</v>
      </c>
    </row>
    <row r="208" spans="1:10" ht="12.75" customHeight="1" x14ac:dyDescent="0.2">
      <c r="A208" s="20">
        <v>207</v>
      </c>
      <c r="B208" s="17" t="s">
        <v>156</v>
      </c>
      <c r="C208" s="18" t="s">
        <v>355</v>
      </c>
      <c r="D208" s="16" t="s">
        <v>596</v>
      </c>
      <c r="E208" s="10">
        <v>2</v>
      </c>
      <c r="F208" s="5" t="s">
        <v>0</v>
      </c>
      <c r="G208" s="6">
        <v>127.3</v>
      </c>
      <c r="H208" s="6">
        <f>G208*70%</f>
        <v>89.11</v>
      </c>
      <c r="I208" s="7">
        <f>E208*G208</f>
        <v>254.6</v>
      </c>
      <c r="J208" s="23">
        <f>H208/1.95583</f>
        <v>45.561219533395032</v>
      </c>
    </row>
    <row r="209" spans="1:10" ht="12.75" customHeight="1" x14ac:dyDescent="0.2">
      <c r="A209" s="20">
        <v>208</v>
      </c>
      <c r="B209" s="17" t="s">
        <v>156</v>
      </c>
      <c r="C209" s="18" t="s">
        <v>356</v>
      </c>
      <c r="D209" s="16" t="s">
        <v>597</v>
      </c>
      <c r="E209" s="10">
        <v>6</v>
      </c>
      <c r="F209" s="5" t="s">
        <v>0</v>
      </c>
      <c r="G209" s="6">
        <v>8.49</v>
      </c>
      <c r="H209" s="6">
        <f>G209*70%</f>
        <v>5.9429999999999996</v>
      </c>
      <c r="I209" s="7">
        <f>E209*G209</f>
        <v>50.94</v>
      </c>
      <c r="J209" s="23">
        <f>H209/1.95583</f>
        <v>3.0386076499491264</v>
      </c>
    </row>
    <row r="210" spans="1:10" ht="12.75" customHeight="1" x14ac:dyDescent="0.2">
      <c r="A210" s="20">
        <v>209</v>
      </c>
      <c r="B210" s="17" t="s">
        <v>156</v>
      </c>
      <c r="C210" s="18" t="s">
        <v>357</v>
      </c>
      <c r="D210" s="16" t="s">
        <v>598</v>
      </c>
      <c r="E210" s="10">
        <v>8</v>
      </c>
      <c r="F210" s="5" t="s">
        <v>0</v>
      </c>
      <c r="G210" s="6">
        <v>0.91</v>
      </c>
      <c r="H210" s="6">
        <f>G210*70%</f>
        <v>0.63700000000000001</v>
      </c>
      <c r="I210" s="7">
        <f>E210*G210</f>
        <v>7.28</v>
      </c>
      <c r="J210" s="23">
        <f>H210/1.95583</f>
        <v>0.3256929283219912</v>
      </c>
    </row>
    <row r="211" spans="1:10" ht="12.75" customHeight="1" x14ac:dyDescent="0.2">
      <c r="A211" s="20">
        <v>210</v>
      </c>
      <c r="B211" s="17" t="s">
        <v>156</v>
      </c>
      <c r="C211" s="18" t="s">
        <v>358</v>
      </c>
      <c r="D211" s="16" t="s">
        <v>599</v>
      </c>
      <c r="E211" s="10">
        <v>2</v>
      </c>
      <c r="F211" s="5" t="s">
        <v>0</v>
      </c>
      <c r="G211" s="6">
        <v>8.25</v>
      </c>
      <c r="H211" s="6">
        <f>G211*70%</f>
        <v>5.7749999999999995</v>
      </c>
      <c r="I211" s="7">
        <f>E211*G211</f>
        <v>16.5</v>
      </c>
      <c r="J211" s="23">
        <f>H211/1.95583</f>
        <v>2.9527106139081614</v>
      </c>
    </row>
    <row r="212" spans="1:10" ht="12.75" customHeight="1" x14ac:dyDescent="0.2">
      <c r="A212" s="20">
        <v>211</v>
      </c>
      <c r="B212" s="17" t="s">
        <v>156</v>
      </c>
      <c r="C212" s="18" t="s">
        <v>359</v>
      </c>
      <c r="D212" s="16" t="s">
        <v>600</v>
      </c>
      <c r="E212" s="10">
        <v>14</v>
      </c>
      <c r="F212" s="5" t="s">
        <v>0</v>
      </c>
      <c r="G212" s="6">
        <v>2.6</v>
      </c>
      <c r="H212" s="6">
        <f>G212*70%</f>
        <v>1.8199999999999998</v>
      </c>
      <c r="I212" s="7">
        <f>E212*G212</f>
        <v>36.4</v>
      </c>
      <c r="J212" s="23">
        <f>H212/1.95583</f>
        <v>0.93055122377711763</v>
      </c>
    </row>
    <row r="213" spans="1:10" ht="12.75" customHeight="1" x14ac:dyDescent="0.2">
      <c r="A213" s="20">
        <v>212</v>
      </c>
      <c r="B213" s="17" t="s">
        <v>156</v>
      </c>
      <c r="C213" s="18" t="s">
        <v>360</v>
      </c>
      <c r="D213" s="16" t="s">
        <v>601</v>
      </c>
      <c r="E213" s="10">
        <v>13</v>
      </c>
      <c r="F213" s="5" t="s">
        <v>0</v>
      </c>
      <c r="G213" s="6">
        <v>19.509999999999998</v>
      </c>
      <c r="H213" s="6">
        <f>G213*70%</f>
        <v>13.656999999999998</v>
      </c>
      <c r="I213" s="7">
        <f>E213*G213</f>
        <v>253.62999999999997</v>
      </c>
      <c r="J213" s="23">
        <f>H213/1.95583</f>
        <v>6.9827132214967556</v>
      </c>
    </row>
    <row r="214" spans="1:10" ht="12.75" customHeight="1" x14ac:dyDescent="0.2">
      <c r="A214" s="20">
        <v>213</v>
      </c>
      <c r="B214" s="19" t="s">
        <v>156</v>
      </c>
      <c r="C214" s="18" t="s">
        <v>361</v>
      </c>
      <c r="D214" s="16" t="s">
        <v>602</v>
      </c>
      <c r="E214" s="10">
        <v>6</v>
      </c>
      <c r="F214" s="5" t="s">
        <v>0</v>
      </c>
      <c r="G214" s="6">
        <v>26.849999999999998</v>
      </c>
      <c r="H214" s="6">
        <f>G214*70%</f>
        <v>18.794999999999998</v>
      </c>
      <c r="I214" s="7">
        <f>E214*G214</f>
        <v>161.1</v>
      </c>
      <c r="J214" s="23">
        <f>H214/1.95583</f>
        <v>9.6097309070829251</v>
      </c>
    </row>
    <row r="215" spans="1:10" ht="12.75" customHeight="1" x14ac:dyDescent="0.2">
      <c r="A215" s="20">
        <v>214</v>
      </c>
      <c r="B215" s="19" t="s">
        <v>156</v>
      </c>
      <c r="C215" s="18" t="s">
        <v>362</v>
      </c>
      <c r="D215" s="16" t="s">
        <v>603</v>
      </c>
      <c r="E215" s="10">
        <v>1</v>
      </c>
      <c r="F215" s="5" t="s">
        <v>0</v>
      </c>
      <c r="G215" s="6">
        <v>41.66</v>
      </c>
      <c r="H215" s="6">
        <f>G215*70%</f>
        <v>29.161999999999995</v>
      </c>
      <c r="I215" s="7">
        <f>E215*G215</f>
        <v>41.66</v>
      </c>
      <c r="J215" s="23">
        <f>H215/1.95583</f>
        <v>14.910293839444121</v>
      </c>
    </row>
    <row r="216" spans="1:10" ht="12.75" customHeight="1" x14ac:dyDescent="0.2">
      <c r="A216" s="20">
        <v>215</v>
      </c>
      <c r="B216" s="19" t="s">
        <v>156</v>
      </c>
      <c r="C216" s="18" t="s">
        <v>363</v>
      </c>
      <c r="D216" s="16" t="s">
        <v>604</v>
      </c>
      <c r="E216" s="10">
        <v>4</v>
      </c>
      <c r="F216" s="5" t="s">
        <v>0</v>
      </c>
      <c r="G216" s="6">
        <v>7.95</v>
      </c>
      <c r="H216" s="6">
        <f>G216*70%</f>
        <v>5.5649999999999995</v>
      </c>
      <c r="I216" s="7">
        <f>E216*G216</f>
        <v>31.8</v>
      </c>
      <c r="J216" s="23">
        <f>H216/1.95583</f>
        <v>2.8453393188569556</v>
      </c>
    </row>
    <row r="217" spans="1:10" ht="12.75" customHeight="1" x14ac:dyDescent="0.2">
      <c r="A217" s="20">
        <v>216</v>
      </c>
      <c r="B217" s="17" t="s">
        <v>156</v>
      </c>
      <c r="C217" s="18" t="s">
        <v>364</v>
      </c>
      <c r="D217" s="16" t="s">
        <v>605</v>
      </c>
      <c r="E217" s="10">
        <v>1</v>
      </c>
      <c r="F217" s="5" t="s">
        <v>0</v>
      </c>
      <c r="G217" s="6">
        <v>156.46</v>
      </c>
      <c r="H217" s="6">
        <f>G217*70%</f>
        <v>109.52200000000001</v>
      </c>
      <c r="I217" s="7">
        <f>E217*G217</f>
        <v>156.46</v>
      </c>
      <c r="J217" s="23">
        <f>H217/1.95583</f>
        <v>55.997709412372245</v>
      </c>
    </row>
    <row r="218" spans="1:10" ht="12.75" customHeight="1" x14ac:dyDescent="0.2">
      <c r="A218" s="20">
        <v>217</v>
      </c>
      <c r="B218" s="17" t="s">
        <v>156</v>
      </c>
      <c r="C218" s="18" t="s">
        <v>365</v>
      </c>
      <c r="D218" s="16" t="s">
        <v>606</v>
      </c>
      <c r="E218" s="10">
        <v>11</v>
      </c>
      <c r="F218" s="5" t="s">
        <v>0</v>
      </c>
      <c r="G218" s="6">
        <v>1.9800000000000002</v>
      </c>
      <c r="H218" s="6">
        <f>G218*70%</f>
        <v>1.3860000000000001</v>
      </c>
      <c r="I218" s="7">
        <f>E218*G218</f>
        <v>21.78</v>
      </c>
      <c r="J218" s="23">
        <f>H218/1.95583</f>
        <v>0.70865054733795885</v>
      </c>
    </row>
    <row r="219" spans="1:10" ht="12.75" customHeight="1" x14ac:dyDescent="0.2">
      <c r="A219" s="20">
        <v>218</v>
      </c>
      <c r="B219" s="17" t="s">
        <v>156</v>
      </c>
      <c r="C219" s="18" t="s">
        <v>366</v>
      </c>
      <c r="D219" s="16" t="s">
        <v>607</v>
      </c>
      <c r="E219" s="10">
        <v>6</v>
      </c>
      <c r="F219" s="5" t="s">
        <v>0</v>
      </c>
      <c r="G219" s="6">
        <v>1.1399999999999999</v>
      </c>
      <c r="H219" s="6">
        <f>G219*70%</f>
        <v>0.79799999999999993</v>
      </c>
      <c r="I219" s="7">
        <f>E219*G219</f>
        <v>6.84</v>
      </c>
      <c r="J219" s="23">
        <f>H219/1.95583</f>
        <v>0.40801092119458232</v>
      </c>
    </row>
    <row r="220" spans="1:10" ht="12.75" customHeight="1" x14ac:dyDescent="0.2">
      <c r="A220" s="20">
        <v>219</v>
      </c>
      <c r="B220" s="17" t="s">
        <v>156</v>
      </c>
      <c r="C220" s="18" t="s">
        <v>367</v>
      </c>
      <c r="D220" s="16" t="s">
        <v>608</v>
      </c>
      <c r="E220" s="10">
        <v>1</v>
      </c>
      <c r="F220" s="5" t="s">
        <v>0</v>
      </c>
      <c r="G220" s="6">
        <v>869.03</v>
      </c>
      <c r="H220" s="6">
        <f>G220*70%</f>
        <v>608.32099999999991</v>
      </c>
      <c r="I220" s="7">
        <f>E220*G220</f>
        <v>869.03</v>
      </c>
      <c r="J220" s="23">
        <f>H220/1.95583</f>
        <v>311.02958846116479</v>
      </c>
    </row>
    <row r="221" spans="1:10" ht="12.75" customHeight="1" x14ac:dyDescent="0.2">
      <c r="A221" s="20">
        <v>220</v>
      </c>
      <c r="B221" s="17" t="s">
        <v>156</v>
      </c>
      <c r="C221" s="18" t="s">
        <v>368</v>
      </c>
      <c r="D221" s="16" t="s">
        <v>609</v>
      </c>
      <c r="E221" s="10">
        <v>2</v>
      </c>
      <c r="F221" s="5" t="s">
        <v>0</v>
      </c>
      <c r="G221" s="6">
        <v>0.77</v>
      </c>
      <c r="H221" s="6">
        <f>G221*70%</f>
        <v>0.53899999999999992</v>
      </c>
      <c r="I221" s="7">
        <f>E221*G221</f>
        <v>1.54</v>
      </c>
      <c r="J221" s="23">
        <f>H221/1.95583</f>
        <v>0.27558632396476174</v>
      </c>
    </row>
    <row r="222" spans="1:10" ht="12.75" customHeight="1" x14ac:dyDescent="0.2">
      <c r="A222" s="20">
        <v>221</v>
      </c>
      <c r="B222" s="17" t="s">
        <v>156</v>
      </c>
      <c r="C222" s="18" t="s">
        <v>369</v>
      </c>
      <c r="D222" s="16" t="s">
        <v>610</v>
      </c>
      <c r="E222" s="10">
        <v>2</v>
      </c>
      <c r="F222" s="5" t="s">
        <v>0</v>
      </c>
      <c r="G222" s="6">
        <v>21.62</v>
      </c>
      <c r="H222" s="6">
        <f>G222*70%</f>
        <v>15.134</v>
      </c>
      <c r="I222" s="7">
        <f>E222*G222</f>
        <v>43.24</v>
      </c>
      <c r="J222" s="23">
        <f>H222/1.95583</f>
        <v>7.7378913300235705</v>
      </c>
    </row>
    <row r="223" spans="1:10" ht="12.75" customHeight="1" x14ac:dyDescent="0.2">
      <c r="A223" s="20">
        <v>222</v>
      </c>
      <c r="B223" s="17" t="s">
        <v>156</v>
      </c>
      <c r="C223" s="18" t="s">
        <v>370</v>
      </c>
      <c r="D223" s="16" t="s">
        <v>611</v>
      </c>
      <c r="E223" s="10">
        <v>6</v>
      </c>
      <c r="F223" s="5" t="s">
        <v>0</v>
      </c>
      <c r="G223" s="6">
        <v>14.35</v>
      </c>
      <c r="H223" s="6">
        <f>G223*70%</f>
        <v>10.045</v>
      </c>
      <c r="I223" s="7">
        <f>E223*G223</f>
        <v>86.1</v>
      </c>
      <c r="J223" s="23">
        <f>H223/1.95583</f>
        <v>5.1359269466160145</v>
      </c>
    </row>
    <row r="224" spans="1:10" ht="12.75" customHeight="1" x14ac:dyDescent="0.2">
      <c r="A224" s="20">
        <v>223</v>
      </c>
      <c r="B224" s="17" t="s">
        <v>156</v>
      </c>
      <c r="C224" s="18" t="s">
        <v>371</v>
      </c>
      <c r="D224" s="16" t="s">
        <v>612</v>
      </c>
      <c r="E224" s="10">
        <v>2</v>
      </c>
      <c r="F224" s="5" t="s">
        <v>0</v>
      </c>
      <c r="G224" s="6">
        <v>346.42</v>
      </c>
      <c r="H224" s="6">
        <f>G224*70%</f>
        <v>242.494</v>
      </c>
      <c r="I224" s="7">
        <f>E224*G224</f>
        <v>692.84</v>
      </c>
      <c r="J224" s="23">
        <f>H224/1.95583</f>
        <v>123.98521343879581</v>
      </c>
    </row>
    <row r="225" spans="1:10" ht="12.75" customHeight="1" x14ac:dyDescent="0.2">
      <c r="A225" s="20">
        <v>224</v>
      </c>
      <c r="B225" s="19" t="s">
        <v>156</v>
      </c>
      <c r="C225" s="18" t="s">
        <v>372</v>
      </c>
      <c r="D225" s="16" t="s">
        <v>613</v>
      </c>
      <c r="E225" s="10">
        <v>1</v>
      </c>
      <c r="F225" s="5" t="s">
        <v>0</v>
      </c>
      <c r="G225" s="6">
        <v>108.47</v>
      </c>
      <c r="H225" s="6">
        <f>G225*70%</f>
        <v>75.928999999999988</v>
      </c>
      <c r="I225" s="7">
        <f>E225*G225</f>
        <v>108.47</v>
      </c>
      <c r="J225" s="23">
        <f>H225/1.95583</f>
        <v>38.821881247347669</v>
      </c>
    </row>
    <row r="226" spans="1:10" ht="12.75" customHeight="1" x14ac:dyDescent="0.2">
      <c r="A226" s="20">
        <v>225</v>
      </c>
      <c r="B226" s="19" t="s">
        <v>156</v>
      </c>
      <c r="C226" s="18" t="s">
        <v>373</v>
      </c>
      <c r="D226" s="16" t="s">
        <v>614</v>
      </c>
      <c r="E226" s="10">
        <v>1</v>
      </c>
      <c r="F226" s="5" t="s">
        <v>0</v>
      </c>
      <c r="G226" s="6">
        <v>401.99</v>
      </c>
      <c r="H226" s="6">
        <f>G226*70%</f>
        <v>281.39299999999997</v>
      </c>
      <c r="I226" s="7">
        <f>E226*G226</f>
        <v>401.99</v>
      </c>
      <c r="J226" s="23">
        <f>H226/1.95583</f>
        <v>143.87395632544749</v>
      </c>
    </row>
    <row r="227" spans="1:10" ht="12.75" customHeight="1" x14ac:dyDescent="0.2">
      <c r="A227" s="20">
        <v>226</v>
      </c>
      <c r="B227" s="19" t="s">
        <v>156</v>
      </c>
      <c r="C227" s="18" t="s">
        <v>374</v>
      </c>
      <c r="D227" s="16" t="s">
        <v>615</v>
      </c>
      <c r="E227" s="10">
        <v>2</v>
      </c>
      <c r="F227" s="5" t="s">
        <v>0</v>
      </c>
      <c r="G227" s="6">
        <v>0.52</v>
      </c>
      <c r="H227" s="6">
        <f>G227*70%</f>
        <v>0.36399999999999999</v>
      </c>
      <c r="I227" s="7">
        <f>E227*G227</f>
        <v>1.04</v>
      </c>
      <c r="J227" s="23">
        <f>H227/1.95583</f>
        <v>0.18611024475542354</v>
      </c>
    </row>
    <row r="228" spans="1:10" ht="12.75" customHeight="1" x14ac:dyDescent="0.2">
      <c r="A228" s="20">
        <v>227</v>
      </c>
      <c r="B228" s="19" t="s">
        <v>156</v>
      </c>
      <c r="C228" s="18" t="s">
        <v>375</v>
      </c>
      <c r="D228" s="16" t="s">
        <v>616</v>
      </c>
      <c r="E228" s="10">
        <v>1</v>
      </c>
      <c r="F228" s="5" t="s">
        <v>0</v>
      </c>
      <c r="G228" s="6">
        <v>38.6</v>
      </c>
      <c r="H228" s="6">
        <f>G228*70%</f>
        <v>27.02</v>
      </c>
      <c r="I228" s="7">
        <f>E228*G228</f>
        <v>38.6</v>
      </c>
      <c r="J228" s="23">
        <f>H228/1.95583</f>
        <v>13.815106629921823</v>
      </c>
    </row>
    <row r="229" spans="1:10" ht="12.75" customHeight="1" x14ac:dyDescent="0.2">
      <c r="A229" s="20">
        <v>228</v>
      </c>
      <c r="B229" s="17" t="s">
        <v>156</v>
      </c>
      <c r="C229" s="18" t="s">
        <v>376</v>
      </c>
      <c r="D229" s="16" t="s">
        <v>617</v>
      </c>
      <c r="E229" s="10">
        <v>1</v>
      </c>
      <c r="F229" s="5" t="s">
        <v>0</v>
      </c>
      <c r="G229" s="6">
        <v>35.03</v>
      </c>
      <c r="H229" s="6">
        <f>G229*70%</f>
        <v>24.521000000000001</v>
      </c>
      <c r="I229" s="7">
        <f>E229*G229</f>
        <v>35.03</v>
      </c>
      <c r="J229" s="23">
        <f>H229/1.95583</f>
        <v>12.537388218812474</v>
      </c>
    </row>
    <row r="230" spans="1:10" ht="12.75" customHeight="1" x14ac:dyDescent="0.2">
      <c r="A230" s="20">
        <v>229</v>
      </c>
      <c r="B230" s="17" t="s">
        <v>156</v>
      </c>
      <c r="C230" s="18" t="s">
        <v>377</v>
      </c>
      <c r="D230" s="16" t="s">
        <v>618</v>
      </c>
      <c r="E230" s="10">
        <v>1</v>
      </c>
      <c r="F230" s="5" t="s">
        <v>0</v>
      </c>
      <c r="G230" s="6">
        <v>32.76</v>
      </c>
      <c r="H230" s="6">
        <f>G230*70%</f>
        <v>22.931999999999999</v>
      </c>
      <c r="I230" s="7">
        <f>E230*G230</f>
        <v>32.76</v>
      </c>
      <c r="J230" s="23">
        <f>H230/1.95583</f>
        <v>11.724945419591682</v>
      </c>
    </row>
    <row r="231" spans="1:10" ht="12.75" customHeight="1" x14ac:dyDescent="0.2">
      <c r="A231" s="20">
        <v>230</v>
      </c>
      <c r="B231" s="17" t="s">
        <v>156</v>
      </c>
      <c r="C231" s="18" t="s">
        <v>378</v>
      </c>
      <c r="D231" s="16" t="s">
        <v>619</v>
      </c>
      <c r="E231" s="10">
        <v>1</v>
      </c>
      <c r="F231" s="5" t="s">
        <v>0</v>
      </c>
      <c r="G231" s="6">
        <v>14.96</v>
      </c>
      <c r="H231" s="6">
        <f>G231*70%</f>
        <v>10.472</v>
      </c>
      <c r="I231" s="7">
        <f>E231*G231</f>
        <v>14.96</v>
      </c>
      <c r="J231" s="23">
        <f>H231/1.95583</f>
        <v>5.3542485798868</v>
      </c>
    </row>
    <row r="232" spans="1:10" ht="12.75" customHeight="1" x14ac:dyDescent="0.2">
      <c r="A232" s="20">
        <v>231</v>
      </c>
      <c r="B232" s="17" t="s">
        <v>156</v>
      </c>
      <c r="C232" s="18" t="s">
        <v>379</v>
      </c>
      <c r="D232" s="16" t="s">
        <v>620</v>
      </c>
      <c r="E232" s="10">
        <v>1</v>
      </c>
      <c r="F232" s="5" t="s">
        <v>0</v>
      </c>
      <c r="G232" s="6">
        <v>128.08000000000001</v>
      </c>
      <c r="H232" s="6">
        <f>G232*70%</f>
        <v>89.656000000000006</v>
      </c>
      <c r="I232" s="7">
        <f>E232*G232</f>
        <v>128.08000000000001</v>
      </c>
      <c r="J232" s="23">
        <f>H232/1.95583</f>
        <v>45.840384900528171</v>
      </c>
    </row>
    <row r="233" spans="1:10" ht="12.75" customHeight="1" x14ac:dyDescent="0.2">
      <c r="A233" s="20">
        <v>232</v>
      </c>
      <c r="B233" s="17" t="s">
        <v>156</v>
      </c>
      <c r="C233" s="18" t="s">
        <v>380</v>
      </c>
      <c r="D233" s="16" t="s">
        <v>621</v>
      </c>
      <c r="E233" s="10">
        <v>2</v>
      </c>
      <c r="F233" s="5" t="s">
        <v>0</v>
      </c>
      <c r="G233" s="6">
        <v>18.96</v>
      </c>
      <c r="H233" s="6">
        <f>G233*70%</f>
        <v>13.272</v>
      </c>
      <c r="I233" s="7">
        <f>E233*G233</f>
        <v>37.92</v>
      </c>
      <c r="J233" s="23">
        <f>H233/1.95583</f>
        <v>6.7858658472362121</v>
      </c>
    </row>
    <row r="234" spans="1:10" ht="12.75" customHeight="1" x14ac:dyDescent="0.2">
      <c r="A234" s="20">
        <v>233</v>
      </c>
      <c r="B234" s="17" t="s">
        <v>156</v>
      </c>
      <c r="C234" s="18" t="s">
        <v>381</v>
      </c>
      <c r="D234" s="16" t="s">
        <v>622</v>
      </c>
      <c r="E234" s="10">
        <v>2</v>
      </c>
      <c r="F234" s="5" t="s">
        <v>0</v>
      </c>
      <c r="G234" s="6">
        <v>26.98</v>
      </c>
      <c r="H234" s="6">
        <f>G234*70%</f>
        <v>18.885999999999999</v>
      </c>
      <c r="I234" s="7">
        <f>E234*G234</f>
        <v>53.96</v>
      </c>
      <c r="J234" s="23">
        <f>H234/1.95583</f>
        <v>9.6562584682717816</v>
      </c>
    </row>
    <row r="235" spans="1:10" ht="12.75" customHeight="1" x14ac:dyDescent="0.2">
      <c r="A235" s="20">
        <v>234</v>
      </c>
      <c r="B235" s="17" t="s">
        <v>156</v>
      </c>
      <c r="C235" s="18" t="s">
        <v>382</v>
      </c>
      <c r="D235" s="16" t="s">
        <v>623</v>
      </c>
      <c r="E235" s="10">
        <v>1</v>
      </c>
      <c r="F235" s="5" t="s">
        <v>0</v>
      </c>
      <c r="G235" s="6">
        <v>30.65</v>
      </c>
      <c r="H235" s="6">
        <f>G235*70%</f>
        <v>21.454999999999998</v>
      </c>
      <c r="I235" s="7">
        <f>E235*G235</f>
        <v>30.65</v>
      </c>
      <c r="J235" s="23">
        <f>H235/1.95583</f>
        <v>10.969767311064867</v>
      </c>
    </row>
    <row r="236" spans="1:10" ht="12.75" customHeight="1" x14ac:dyDescent="0.2">
      <c r="A236" s="20">
        <v>235</v>
      </c>
      <c r="B236" s="17" t="s">
        <v>156</v>
      </c>
      <c r="C236" s="18" t="s">
        <v>383</v>
      </c>
      <c r="D236" s="16" t="s">
        <v>624</v>
      </c>
      <c r="E236" s="10">
        <v>1</v>
      </c>
      <c r="F236" s="5" t="s">
        <v>0</v>
      </c>
      <c r="G236" s="6">
        <v>16.78</v>
      </c>
      <c r="H236" s="6">
        <f>G236*70%</f>
        <v>11.746</v>
      </c>
      <c r="I236" s="7">
        <f>E236*G236</f>
        <v>16.78</v>
      </c>
      <c r="J236" s="23">
        <f>H236/1.95583</f>
        <v>6.0056344365307828</v>
      </c>
    </row>
    <row r="237" spans="1:10" ht="12.75" customHeight="1" x14ac:dyDescent="0.2">
      <c r="A237" s="20">
        <v>236</v>
      </c>
      <c r="B237" s="19" t="s">
        <v>156</v>
      </c>
      <c r="C237" s="18" t="s">
        <v>384</v>
      </c>
      <c r="D237" s="16" t="s">
        <v>625</v>
      </c>
      <c r="E237" s="10">
        <v>2</v>
      </c>
      <c r="F237" s="5" t="s">
        <v>0</v>
      </c>
      <c r="G237" s="6">
        <v>147.97999999999999</v>
      </c>
      <c r="H237" s="6">
        <f>G237*70%</f>
        <v>103.58599999999998</v>
      </c>
      <c r="I237" s="7">
        <f>E237*G237</f>
        <v>295.95999999999998</v>
      </c>
      <c r="J237" s="23">
        <f>H237/1.95583</f>
        <v>52.962680805591482</v>
      </c>
    </row>
    <row r="238" spans="1:10" ht="12.75" customHeight="1" x14ac:dyDescent="0.2">
      <c r="A238" s="20">
        <v>237</v>
      </c>
      <c r="B238" s="19" t="s">
        <v>156</v>
      </c>
      <c r="C238" s="18" t="s">
        <v>385</v>
      </c>
      <c r="D238" s="16" t="s">
        <v>626</v>
      </c>
      <c r="E238" s="10">
        <v>2</v>
      </c>
      <c r="F238" s="5" t="s">
        <v>0</v>
      </c>
      <c r="G238" s="6">
        <v>26.98</v>
      </c>
      <c r="H238" s="6">
        <f>G238*70%</f>
        <v>18.885999999999999</v>
      </c>
      <c r="I238" s="7">
        <f>E238*G238</f>
        <v>53.96</v>
      </c>
      <c r="J238" s="23">
        <f>H238/1.95583</f>
        <v>9.6562584682717816</v>
      </c>
    </row>
    <row r="239" spans="1:10" ht="12.75" customHeight="1" x14ac:dyDescent="0.2">
      <c r="A239" s="20">
        <v>238</v>
      </c>
      <c r="B239" s="19" t="s">
        <v>156</v>
      </c>
      <c r="C239" s="18" t="s">
        <v>386</v>
      </c>
      <c r="D239" s="16" t="s">
        <v>627</v>
      </c>
      <c r="E239" s="10">
        <v>1</v>
      </c>
      <c r="F239" s="5" t="s">
        <v>0</v>
      </c>
      <c r="G239" s="6">
        <v>201.97</v>
      </c>
      <c r="H239" s="6">
        <f>G239*70%</f>
        <v>141.37899999999999</v>
      </c>
      <c r="I239" s="7">
        <f>E239*G239</f>
        <v>201.97</v>
      </c>
      <c r="J239" s="23">
        <f>H239/1.95583</f>
        <v>72.285934871640166</v>
      </c>
    </row>
    <row r="240" spans="1:10" ht="12.75" customHeight="1" x14ac:dyDescent="0.2">
      <c r="A240" s="20">
        <v>239</v>
      </c>
      <c r="B240" s="19" t="s">
        <v>156</v>
      </c>
      <c r="C240" s="18" t="s">
        <v>387</v>
      </c>
      <c r="D240" s="16" t="s">
        <v>628</v>
      </c>
      <c r="E240" s="10">
        <v>1</v>
      </c>
      <c r="F240" s="5" t="s">
        <v>0</v>
      </c>
      <c r="G240" s="6">
        <v>73.8</v>
      </c>
      <c r="H240" s="6">
        <f>G240*70%</f>
        <v>51.66</v>
      </c>
      <c r="I240" s="7">
        <f>E240*G240</f>
        <v>73.8</v>
      </c>
      <c r="J240" s="23">
        <f>H240/1.95583</f>
        <v>26.413338582596644</v>
      </c>
    </row>
    <row r="241" spans="1:10" ht="12.75" customHeight="1" x14ac:dyDescent="0.2">
      <c r="A241" s="20">
        <v>240</v>
      </c>
      <c r="B241" s="17" t="s">
        <v>156</v>
      </c>
      <c r="C241" s="18" t="s">
        <v>388</v>
      </c>
      <c r="D241" s="16" t="s">
        <v>629</v>
      </c>
      <c r="E241" s="10">
        <v>1</v>
      </c>
      <c r="F241" s="5" t="s">
        <v>0</v>
      </c>
      <c r="G241" s="6">
        <v>6.62</v>
      </c>
      <c r="H241" s="6">
        <f>G241*70%</f>
        <v>4.6339999999999995</v>
      </c>
      <c r="I241" s="7">
        <f>E241*G241</f>
        <v>6.62</v>
      </c>
      <c r="J241" s="23">
        <f>H241/1.95583</f>
        <v>2.3693265774632764</v>
      </c>
    </row>
    <row r="242" spans="1:10" ht="12.75" customHeight="1" x14ac:dyDescent="0.2">
      <c r="A242" s="20">
        <v>241</v>
      </c>
      <c r="B242" s="17" t="s">
        <v>156</v>
      </c>
      <c r="C242" s="18" t="s">
        <v>389</v>
      </c>
      <c r="D242" s="16" t="s">
        <v>630</v>
      </c>
      <c r="E242" s="10">
        <v>1</v>
      </c>
      <c r="F242" s="5" t="s">
        <v>0</v>
      </c>
      <c r="G242" s="6">
        <v>155.52000000000001</v>
      </c>
      <c r="H242" s="6">
        <f>G242*70%</f>
        <v>108.864</v>
      </c>
      <c r="I242" s="7">
        <f>E242*G242</f>
        <v>155.52000000000001</v>
      </c>
      <c r="J242" s="23">
        <f>H242/1.95583</f>
        <v>55.66127935454513</v>
      </c>
    </row>
    <row r="243" spans="1:10" ht="12.75" customHeight="1" x14ac:dyDescent="0.2">
      <c r="A243" s="20">
        <v>242</v>
      </c>
      <c r="B243" s="17" t="s">
        <v>156</v>
      </c>
      <c r="C243" s="18" t="s">
        <v>390</v>
      </c>
      <c r="D243" s="16" t="s">
        <v>631</v>
      </c>
      <c r="E243" s="10">
        <v>2</v>
      </c>
      <c r="F243" s="5" t="s">
        <v>0</v>
      </c>
      <c r="G243" s="6">
        <v>2.7</v>
      </c>
      <c r="H243" s="6">
        <f>G243*70%</f>
        <v>1.89</v>
      </c>
      <c r="I243" s="7">
        <f>E243*G243</f>
        <v>5.4</v>
      </c>
      <c r="J243" s="23">
        <f>H243/1.95583</f>
        <v>0.96634165546085293</v>
      </c>
    </row>
    <row r="244" spans="1:10" ht="12.75" customHeight="1" x14ac:dyDescent="0.2">
      <c r="A244" s="20">
        <v>243</v>
      </c>
      <c r="B244" s="17" t="s">
        <v>156</v>
      </c>
      <c r="C244" s="18" t="s">
        <v>391</v>
      </c>
      <c r="D244" s="16" t="s">
        <v>632</v>
      </c>
      <c r="E244" s="10">
        <v>2</v>
      </c>
      <c r="F244" s="5" t="s">
        <v>0</v>
      </c>
      <c r="G244" s="6">
        <v>8.1300000000000008</v>
      </c>
      <c r="H244" s="6">
        <f>G244*70%</f>
        <v>5.6909999999999998</v>
      </c>
      <c r="I244" s="7">
        <f>E244*G244</f>
        <v>16.260000000000002</v>
      </c>
      <c r="J244" s="23">
        <f>H244/1.95583</f>
        <v>2.9097620958876793</v>
      </c>
    </row>
    <row r="245" spans="1:10" ht="12.75" customHeight="1" x14ac:dyDescent="0.2">
      <c r="A245" s="20">
        <v>244</v>
      </c>
      <c r="B245" s="17" t="s">
        <v>156</v>
      </c>
      <c r="C245" s="18" t="s">
        <v>392</v>
      </c>
      <c r="D245" s="16" t="s">
        <v>633</v>
      </c>
      <c r="E245" s="10">
        <v>2</v>
      </c>
      <c r="F245" s="5" t="s">
        <v>0</v>
      </c>
      <c r="G245" s="6">
        <v>14.54</v>
      </c>
      <c r="H245" s="6">
        <f>G245*70%</f>
        <v>10.177999999999999</v>
      </c>
      <c r="I245" s="7">
        <f>E245*G245</f>
        <v>29.08</v>
      </c>
      <c r="J245" s="23">
        <f>H245/1.95583</f>
        <v>5.2039287668151113</v>
      </c>
    </row>
    <row r="246" spans="1:10" ht="12.75" customHeight="1" x14ac:dyDescent="0.2">
      <c r="A246" s="20">
        <v>245</v>
      </c>
      <c r="B246" s="17" t="s">
        <v>156</v>
      </c>
      <c r="C246" s="18" t="s">
        <v>393</v>
      </c>
      <c r="D246" s="16" t="s">
        <v>634</v>
      </c>
      <c r="E246" s="10">
        <v>4</v>
      </c>
      <c r="F246" s="5" t="s">
        <v>0</v>
      </c>
      <c r="G246" s="6">
        <v>8.34</v>
      </c>
      <c r="H246" s="6">
        <f>G246*70%</f>
        <v>5.8379999999999992</v>
      </c>
      <c r="I246" s="7">
        <f>E246*G246</f>
        <v>33.36</v>
      </c>
      <c r="J246" s="23">
        <f>H246/1.95583</f>
        <v>2.9849220024235232</v>
      </c>
    </row>
    <row r="247" spans="1:10" ht="12.75" customHeight="1" x14ac:dyDescent="0.2">
      <c r="A247" s="20">
        <v>246</v>
      </c>
      <c r="B247" s="17" t="s">
        <v>156</v>
      </c>
      <c r="C247" s="18" t="s">
        <v>394</v>
      </c>
      <c r="D247" s="16" t="s">
        <v>635</v>
      </c>
      <c r="E247" s="10">
        <v>86</v>
      </c>
      <c r="F247" s="5" t="s">
        <v>652</v>
      </c>
      <c r="G247" s="6">
        <v>0.54999999999999993</v>
      </c>
      <c r="H247" s="6">
        <f>G247*70%</f>
        <v>0.38499999999999995</v>
      </c>
      <c r="I247" s="7">
        <f>E247*G247</f>
        <v>47.3</v>
      </c>
      <c r="J247" s="23">
        <f>H247/1.95583</f>
        <v>0.19684737426054411</v>
      </c>
    </row>
    <row r="248" spans="1:10" ht="12.75" customHeight="1" x14ac:dyDescent="0.2">
      <c r="A248" s="20">
        <v>247</v>
      </c>
      <c r="B248" s="17" t="s">
        <v>156</v>
      </c>
      <c r="C248" s="18" t="s">
        <v>395</v>
      </c>
      <c r="D248" s="16" t="s">
        <v>636</v>
      </c>
      <c r="E248" s="10">
        <v>2</v>
      </c>
      <c r="F248" s="5" t="s">
        <v>0</v>
      </c>
      <c r="G248" s="6">
        <v>186.09</v>
      </c>
      <c r="H248" s="6">
        <f>G248*70%</f>
        <v>130.26300000000001</v>
      </c>
      <c r="I248" s="7">
        <f>E248*G248</f>
        <v>372.18</v>
      </c>
      <c r="J248" s="23">
        <f>H248/1.95583</f>
        <v>66.602414320263009</v>
      </c>
    </row>
    <row r="249" spans="1:10" ht="12.75" customHeight="1" x14ac:dyDescent="0.2">
      <c r="A249" s="20">
        <v>248</v>
      </c>
      <c r="B249" s="19" t="s">
        <v>156</v>
      </c>
      <c r="C249" s="18" t="s">
        <v>396</v>
      </c>
      <c r="D249" s="16" t="s">
        <v>637</v>
      </c>
      <c r="E249" s="10">
        <v>2</v>
      </c>
      <c r="F249" s="5" t="s">
        <v>0</v>
      </c>
      <c r="G249" s="6">
        <v>41.43</v>
      </c>
      <c r="H249" s="6">
        <f>G249*70%</f>
        <v>29.000999999999998</v>
      </c>
      <c r="I249" s="7">
        <f>E249*G249</f>
        <v>82.86</v>
      </c>
      <c r="J249" s="23">
        <f>H249/1.95583</f>
        <v>14.827975846571531</v>
      </c>
    </row>
    <row r="250" spans="1:10" ht="12.75" customHeight="1" x14ac:dyDescent="0.2">
      <c r="A250" s="20">
        <v>249</v>
      </c>
      <c r="B250" s="19" t="s">
        <v>156</v>
      </c>
      <c r="C250" s="18" t="s">
        <v>397</v>
      </c>
      <c r="D250" s="16" t="s">
        <v>638</v>
      </c>
      <c r="E250" s="10">
        <v>3</v>
      </c>
      <c r="F250" s="5" t="s">
        <v>0</v>
      </c>
      <c r="G250" s="6">
        <v>10.33</v>
      </c>
      <c r="H250" s="6">
        <f>G250*70%</f>
        <v>7.2309999999999999</v>
      </c>
      <c r="I250" s="7">
        <f>E250*G250</f>
        <v>30.990000000000002</v>
      </c>
      <c r="J250" s="23">
        <f>H250/1.95583</f>
        <v>3.6971515929298557</v>
      </c>
    </row>
    <row r="251" spans="1:10" ht="12.75" customHeight="1" x14ac:dyDescent="0.2">
      <c r="A251" s="20">
        <v>250</v>
      </c>
      <c r="B251" s="19" t="s">
        <v>156</v>
      </c>
      <c r="C251" s="18" t="s">
        <v>398</v>
      </c>
      <c r="D251" s="16" t="s">
        <v>639</v>
      </c>
      <c r="E251" s="10">
        <v>2</v>
      </c>
      <c r="F251" s="5" t="s">
        <v>0</v>
      </c>
      <c r="G251" s="6">
        <v>48.6</v>
      </c>
      <c r="H251" s="6">
        <f>G251*70%</f>
        <v>34.019999999999996</v>
      </c>
      <c r="I251" s="7">
        <f>E251*G251</f>
        <v>97.2</v>
      </c>
      <c r="J251" s="23">
        <f>H251/1.95583</f>
        <v>17.394149798295352</v>
      </c>
    </row>
    <row r="252" spans="1:10" ht="12.75" customHeight="1" x14ac:dyDescent="0.2">
      <c r="A252" s="20">
        <v>251</v>
      </c>
      <c r="B252" s="19" t="s">
        <v>156</v>
      </c>
      <c r="C252" s="18" t="s">
        <v>399</v>
      </c>
      <c r="D252" s="16" t="s">
        <v>640</v>
      </c>
      <c r="E252" s="10">
        <v>2</v>
      </c>
      <c r="F252" s="5" t="s">
        <v>0</v>
      </c>
      <c r="G252" s="6">
        <v>153.91</v>
      </c>
      <c r="H252" s="6">
        <f>G252*70%</f>
        <v>107.73699999999999</v>
      </c>
      <c r="I252" s="7">
        <f>E252*G252</f>
        <v>307.82</v>
      </c>
      <c r="J252" s="23">
        <f>H252/1.95583</f>
        <v>55.085053404436991</v>
      </c>
    </row>
    <row r="253" spans="1:10" ht="12.75" customHeight="1" x14ac:dyDescent="0.2">
      <c r="A253" s="20">
        <v>252</v>
      </c>
      <c r="B253" s="17" t="s">
        <v>156</v>
      </c>
      <c r="C253" s="18" t="s">
        <v>400</v>
      </c>
      <c r="D253" s="16" t="s">
        <v>641</v>
      </c>
      <c r="E253" s="10">
        <v>2</v>
      </c>
      <c r="F253" s="5" t="s">
        <v>0</v>
      </c>
      <c r="G253" s="6">
        <v>9.69</v>
      </c>
      <c r="H253" s="6">
        <f>G253*70%</f>
        <v>6.7829999999999995</v>
      </c>
      <c r="I253" s="7">
        <f>E253*G253</f>
        <v>19.38</v>
      </c>
      <c r="J253" s="23">
        <f>H253/1.95583</f>
        <v>3.46809283015395</v>
      </c>
    </row>
    <row r="254" spans="1:10" ht="12.75" customHeight="1" x14ac:dyDescent="0.2">
      <c r="A254" s="20">
        <v>253</v>
      </c>
      <c r="B254" s="17" t="s">
        <v>156</v>
      </c>
      <c r="C254" s="18" t="s">
        <v>401</v>
      </c>
      <c r="D254" s="16" t="s">
        <v>642</v>
      </c>
      <c r="E254" s="10">
        <v>1</v>
      </c>
      <c r="F254" s="5" t="s">
        <v>0</v>
      </c>
      <c r="G254" s="6">
        <v>144.35</v>
      </c>
      <c r="H254" s="6">
        <f>G254*70%</f>
        <v>101.04499999999999</v>
      </c>
      <c r="I254" s="7">
        <f>E254*G254</f>
        <v>144.35</v>
      </c>
      <c r="J254" s="23">
        <f>H254/1.95583</f>
        <v>51.663488135471894</v>
      </c>
    </row>
    <row r="255" spans="1:10" ht="12.75" customHeight="1" x14ac:dyDescent="0.2">
      <c r="A255" s="20">
        <v>254</v>
      </c>
      <c r="B255" s="17" t="s">
        <v>156</v>
      </c>
      <c r="C255" s="18" t="s">
        <v>402</v>
      </c>
      <c r="D255" s="16" t="s">
        <v>643</v>
      </c>
      <c r="E255" s="10">
        <v>1</v>
      </c>
      <c r="F255" s="5" t="s">
        <v>0</v>
      </c>
      <c r="G255" s="6">
        <v>141.65</v>
      </c>
      <c r="H255" s="6">
        <f>G255*70%</f>
        <v>99.155000000000001</v>
      </c>
      <c r="I255" s="7">
        <f>E255*G255</f>
        <v>141.65</v>
      </c>
      <c r="J255" s="23">
        <f>H255/1.95583</f>
        <v>50.697146480011043</v>
      </c>
    </row>
    <row r="256" spans="1:10" ht="12.75" customHeight="1" x14ac:dyDescent="0.2">
      <c r="A256" s="20">
        <v>255</v>
      </c>
      <c r="B256" s="17" t="s">
        <v>156</v>
      </c>
      <c r="C256" s="18" t="s">
        <v>403</v>
      </c>
      <c r="D256" s="16" t="s">
        <v>644</v>
      </c>
      <c r="E256" s="10">
        <v>1</v>
      </c>
      <c r="F256" s="5" t="s">
        <v>0</v>
      </c>
      <c r="G256" s="6">
        <v>151.75</v>
      </c>
      <c r="H256" s="6">
        <f>G256*70%</f>
        <v>106.22499999999999</v>
      </c>
      <c r="I256" s="7">
        <f>E256*G256</f>
        <v>151.75</v>
      </c>
      <c r="J256" s="23">
        <f>H256/1.95583</f>
        <v>54.311980080068309</v>
      </c>
    </row>
    <row r="257" spans="1:10" ht="12.75" customHeight="1" x14ac:dyDescent="0.2">
      <c r="A257" s="20">
        <v>256</v>
      </c>
      <c r="B257" s="17" t="s">
        <v>156</v>
      </c>
      <c r="C257" s="18" t="s">
        <v>404</v>
      </c>
      <c r="D257" s="16" t="s">
        <v>645</v>
      </c>
      <c r="E257" s="10">
        <v>1</v>
      </c>
      <c r="F257" s="5" t="s">
        <v>0</v>
      </c>
      <c r="G257" s="6">
        <v>145.88999999999999</v>
      </c>
      <c r="H257" s="6">
        <f>G257*70%</f>
        <v>102.12299999999999</v>
      </c>
      <c r="I257" s="7">
        <f>E257*G257</f>
        <v>145.88999999999999</v>
      </c>
      <c r="J257" s="23">
        <f>H257/1.95583</f>
        <v>52.214660783401413</v>
      </c>
    </row>
    <row r="258" spans="1:10" ht="12.75" customHeight="1" x14ac:dyDescent="0.2">
      <c r="A258" s="20">
        <v>257</v>
      </c>
      <c r="B258" s="17" t="s">
        <v>156</v>
      </c>
      <c r="C258" s="18" t="s">
        <v>405</v>
      </c>
      <c r="D258" s="16" t="s">
        <v>646</v>
      </c>
      <c r="E258" s="10">
        <v>1</v>
      </c>
      <c r="F258" s="5" t="s">
        <v>0</v>
      </c>
      <c r="G258" s="6">
        <v>100.47</v>
      </c>
      <c r="H258" s="6">
        <f>G258*70%</f>
        <v>70.328999999999994</v>
      </c>
      <c r="I258" s="7">
        <f>E258*G258</f>
        <v>100.47</v>
      </c>
      <c r="J258" s="23">
        <f>H258/1.95583</f>
        <v>35.95864671264885</v>
      </c>
    </row>
    <row r="259" spans="1:10" ht="12.75" customHeight="1" x14ac:dyDescent="0.2">
      <c r="A259" s="20">
        <v>258</v>
      </c>
      <c r="B259" s="17" t="s">
        <v>156</v>
      </c>
      <c r="C259" s="18" t="s">
        <v>406</v>
      </c>
      <c r="D259" s="16" t="s">
        <v>647</v>
      </c>
      <c r="E259" s="10">
        <v>1</v>
      </c>
      <c r="F259" s="5" t="s">
        <v>0</v>
      </c>
      <c r="G259" s="6">
        <v>90.16</v>
      </c>
      <c r="H259" s="6">
        <f>G259*70%</f>
        <v>63.111999999999995</v>
      </c>
      <c r="I259" s="7">
        <f>E259*G259</f>
        <v>90.16</v>
      </c>
      <c r="J259" s="23">
        <f>H259/1.95583</f>
        <v>32.268653206055738</v>
      </c>
    </row>
    <row r="260" spans="1:10" ht="12.75" customHeight="1" x14ac:dyDescent="0.2">
      <c r="A260" s="20">
        <v>259</v>
      </c>
      <c r="B260" s="17" t="s">
        <v>156</v>
      </c>
      <c r="C260" s="18" t="s">
        <v>407</v>
      </c>
      <c r="D260" s="16" t="s">
        <v>648</v>
      </c>
      <c r="E260" s="10">
        <v>4</v>
      </c>
      <c r="F260" s="5" t="s">
        <v>0</v>
      </c>
      <c r="G260" s="6">
        <v>9.0500000000000007</v>
      </c>
      <c r="H260" s="6">
        <f>G260*70%</f>
        <v>6.335</v>
      </c>
      <c r="I260" s="7">
        <f>E260*G260</f>
        <v>36.200000000000003</v>
      </c>
      <c r="J260" s="23">
        <f>H260/1.95583</f>
        <v>3.2390340673780442</v>
      </c>
    </row>
    <row r="261" spans="1:10" ht="12.75" customHeight="1" x14ac:dyDescent="0.2">
      <c r="A261" s="20">
        <v>260</v>
      </c>
      <c r="B261" s="19" t="s">
        <v>156</v>
      </c>
      <c r="C261" s="18" t="s">
        <v>408</v>
      </c>
      <c r="D261" s="16" t="s">
        <v>649</v>
      </c>
      <c r="E261" s="10">
        <v>10</v>
      </c>
      <c r="F261" s="5" t="s">
        <v>0</v>
      </c>
      <c r="G261" s="6">
        <v>23.580000000000002</v>
      </c>
      <c r="H261" s="6">
        <f>G261*70%</f>
        <v>16.506</v>
      </c>
      <c r="I261" s="7">
        <f>E261*G261</f>
        <v>235.8</v>
      </c>
      <c r="J261" s="23">
        <f>H261/1.95583</f>
        <v>8.4393837910247829</v>
      </c>
    </row>
    <row r="262" spans="1:10" ht="12.75" customHeight="1" x14ac:dyDescent="0.2">
      <c r="A262" s="20">
        <v>261</v>
      </c>
      <c r="B262" s="19" t="s">
        <v>156</v>
      </c>
      <c r="C262" s="18" t="s">
        <v>409</v>
      </c>
      <c r="D262" s="16" t="s">
        <v>650</v>
      </c>
      <c r="E262" s="10">
        <v>4</v>
      </c>
      <c r="F262" s="5" t="s">
        <v>0</v>
      </c>
      <c r="G262" s="6">
        <v>37.380000000000003</v>
      </c>
      <c r="H262" s="6">
        <f>G262*70%</f>
        <v>26.166</v>
      </c>
      <c r="I262" s="7">
        <f>E262*G262</f>
        <v>149.52000000000001</v>
      </c>
      <c r="J262" s="23">
        <f>H262/1.95583</f>
        <v>13.378463363380254</v>
      </c>
    </row>
    <row r="263" spans="1:10" ht="12.75" customHeight="1" x14ac:dyDescent="0.2">
      <c r="A263" s="20">
        <v>262</v>
      </c>
      <c r="B263" s="19" t="s">
        <v>156</v>
      </c>
      <c r="C263" s="18" t="s">
        <v>410</v>
      </c>
      <c r="D263" s="16" t="s">
        <v>651</v>
      </c>
      <c r="E263" s="10">
        <v>1</v>
      </c>
      <c r="F263" s="5" t="s">
        <v>0</v>
      </c>
      <c r="G263" s="6">
        <v>70.67</v>
      </c>
      <c r="H263" s="6">
        <f>G263*70%</f>
        <v>49.469000000000001</v>
      </c>
      <c r="I263" s="7">
        <f>E263*G263</f>
        <v>70.67</v>
      </c>
      <c r="J263" s="23">
        <f>H263/1.95583</f>
        <v>25.293098070895734</v>
      </c>
    </row>
    <row r="264" spans="1:10" ht="12.75" customHeight="1" x14ac:dyDescent="0.2">
      <c r="A264" s="20">
        <v>263</v>
      </c>
      <c r="B264" s="17" t="s">
        <v>155</v>
      </c>
      <c r="C264" s="18">
        <v>40000857</v>
      </c>
      <c r="D264" s="16" t="s">
        <v>8</v>
      </c>
      <c r="E264" s="10">
        <v>5</v>
      </c>
      <c r="F264" s="5" t="s">
        <v>0</v>
      </c>
      <c r="G264" s="6">
        <v>59.66</v>
      </c>
      <c r="H264" s="6">
        <f>G264*70%</f>
        <v>41.761999999999993</v>
      </c>
      <c r="I264" s="7">
        <f>E264*G264</f>
        <v>298.29999999999995</v>
      </c>
      <c r="J264" s="23">
        <f>H264/1.95583</f>
        <v>21.352571542516472</v>
      </c>
    </row>
    <row r="265" spans="1:10" ht="12.75" customHeight="1" x14ac:dyDescent="0.2">
      <c r="A265" s="20">
        <v>264</v>
      </c>
      <c r="B265" s="17" t="s">
        <v>154</v>
      </c>
      <c r="C265" s="18">
        <v>20016215</v>
      </c>
      <c r="D265" s="16" t="s">
        <v>112</v>
      </c>
      <c r="E265" s="10">
        <v>1</v>
      </c>
      <c r="F265" s="5" t="s">
        <v>0</v>
      </c>
      <c r="G265" s="6">
        <v>526.26</v>
      </c>
      <c r="H265" s="6">
        <f>G265*70%</f>
        <v>368.38199999999995</v>
      </c>
      <c r="I265" s="7">
        <f>E265*G265</f>
        <v>526.26</v>
      </c>
      <c r="J265" s="23">
        <f>H265/1.95583</f>
        <v>188.35072577882534</v>
      </c>
    </row>
    <row r="266" spans="1:10" ht="12.75" customHeight="1" x14ac:dyDescent="0.2">
      <c r="A266" s="20">
        <v>265</v>
      </c>
      <c r="B266" s="17" t="s">
        <v>154</v>
      </c>
      <c r="C266" s="18">
        <v>20016218</v>
      </c>
      <c r="D266" s="16" t="s">
        <v>60</v>
      </c>
      <c r="E266" s="10">
        <v>2</v>
      </c>
      <c r="F266" s="5" t="s">
        <v>0</v>
      </c>
      <c r="G266" s="6">
        <v>114.71</v>
      </c>
      <c r="H266" s="6">
        <f>G266*70%</f>
        <v>80.296999999999997</v>
      </c>
      <c r="I266" s="7">
        <f>E266*G266</f>
        <v>229.42</v>
      </c>
      <c r="J266" s="23">
        <f>H266/1.95583</f>
        <v>41.055204184412752</v>
      </c>
    </row>
    <row r="267" spans="1:10" ht="12.75" customHeight="1" x14ac:dyDescent="0.2">
      <c r="A267" s="20">
        <v>266</v>
      </c>
      <c r="B267" s="17" t="s">
        <v>154</v>
      </c>
      <c r="C267" s="18">
        <v>20016223</v>
      </c>
      <c r="D267" s="16" t="s">
        <v>61</v>
      </c>
      <c r="E267" s="10">
        <v>2</v>
      </c>
      <c r="F267" s="5" t="s">
        <v>0</v>
      </c>
      <c r="G267" s="6">
        <v>120.75</v>
      </c>
      <c r="H267" s="6">
        <f>G267*70%</f>
        <v>84.524999999999991</v>
      </c>
      <c r="I267" s="7">
        <f>E267*G267</f>
        <v>241.5</v>
      </c>
      <c r="J267" s="23">
        <f>H267/1.95583</f>
        <v>43.216946258110362</v>
      </c>
    </row>
    <row r="268" spans="1:10" ht="12.75" customHeight="1" x14ac:dyDescent="0.2">
      <c r="A268" s="20">
        <v>267</v>
      </c>
      <c r="B268" s="17" t="s">
        <v>154</v>
      </c>
      <c r="C268" s="18">
        <v>20016784</v>
      </c>
      <c r="D268" s="16" t="s">
        <v>114</v>
      </c>
      <c r="E268" s="10">
        <v>1</v>
      </c>
      <c r="F268" s="5" t="s">
        <v>0</v>
      </c>
      <c r="G268" s="6">
        <v>424.59</v>
      </c>
      <c r="H268" s="6">
        <f>G268*70%</f>
        <v>297.21299999999997</v>
      </c>
      <c r="I268" s="7">
        <f>E268*G268</f>
        <v>424.59</v>
      </c>
      <c r="J268" s="23">
        <f>H268/1.95583</f>
        <v>151.96259388597167</v>
      </c>
    </row>
    <row r="269" spans="1:10" ht="12.75" customHeight="1" x14ac:dyDescent="0.2">
      <c r="A269" s="20">
        <v>268</v>
      </c>
      <c r="B269" s="17" t="s">
        <v>154</v>
      </c>
      <c r="C269" s="18">
        <v>20016800</v>
      </c>
      <c r="D269" s="16" t="s">
        <v>64</v>
      </c>
      <c r="E269" s="10">
        <v>10</v>
      </c>
      <c r="F269" s="5" t="s">
        <v>0</v>
      </c>
      <c r="G269" s="6">
        <v>29.23</v>
      </c>
      <c r="H269" s="6">
        <f>G269*70%</f>
        <v>20.460999999999999</v>
      </c>
      <c r="I269" s="7">
        <f>E269*G269</f>
        <v>292.3</v>
      </c>
      <c r="J269" s="23">
        <f>H269/1.95583</f>
        <v>10.461543181155825</v>
      </c>
    </row>
    <row r="270" spans="1:10" ht="12.75" customHeight="1" x14ac:dyDescent="0.2">
      <c r="A270" s="20">
        <v>269</v>
      </c>
      <c r="B270" s="19" t="s">
        <v>154</v>
      </c>
      <c r="C270" s="18">
        <v>20016827</v>
      </c>
      <c r="D270" s="16" t="s">
        <v>70</v>
      </c>
      <c r="E270" s="10">
        <v>7</v>
      </c>
      <c r="F270" s="5" t="s">
        <v>0</v>
      </c>
      <c r="G270" s="6">
        <v>4570.16</v>
      </c>
      <c r="H270" s="6">
        <f>G270*70%</f>
        <v>3199.1119999999996</v>
      </c>
      <c r="I270" s="7">
        <f>E270*G270</f>
        <v>31991.119999999999</v>
      </c>
      <c r="J270" s="23">
        <f>H270/1.95583</f>
        <v>1635.6799926373967</v>
      </c>
    </row>
    <row r="271" spans="1:10" ht="12.75" customHeight="1" x14ac:dyDescent="0.2">
      <c r="A271" s="20">
        <v>270</v>
      </c>
      <c r="B271" s="19" t="s">
        <v>154</v>
      </c>
      <c r="C271" s="18">
        <v>20016833</v>
      </c>
      <c r="D271" s="16" t="s">
        <v>72</v>
      </c>
      <c r="E271" s="10">
        <v>2</v>
      </c>
      <c r="F271" s="5" t="s">
        <v>0</v>
      </c>
      <c r="G271" s="6">
        <v>242.51</v>
      </c>
      <c r="H271" s="6">
        <f>G271*70%</f>
        <v>169.75699999999998</v>
      </c>
      <c r="I271" s="7">
        <f>E271*G271</f>
        <v>485.02</v>
      </c>
      <c r="J271" s="23">
        <f>H271/1.95583</f>
        <v>86.795375876226444</v>
      </c>
    </row>
    <row r="272" spans="1:10" ht="12.75" customHeight="1" x14ac:dyDescent="0.2">
      <c r="A272" s="20">
        <v>271</v>
      </c>
      <c r="B272" s="19" t="s">
        <v>154</v>
      </c>
      <c r="C272" s="18">
        <v>20016839</v>
      </c>
      <c r="D272" s="16" t="s">
        <v>74</v>
      </c>
      <c r="E272" s="10">
        <v>10</v>
      </c>
      <c r="F272" s="5" t="s">
        <v>0</v>
      </c>
      <c r="G272" s="6">
        <v>563.32000000000005</v>
      </c>
      <c r="H272" s="6">
        <f>G272*70%</f>
        <v>394.32400000000001</v>
      </c>
      <c r="I272" s="7">
        <f>E272*G272</f>
        <v>5633.2000000000007</v>
      </c>
      <c r="J272" s="23">
        <f>H272/1.95583</f>
        <v>201.61465976081766</v>
      </c>
    </row>
    <row r="273" spans="1:10" ht="12.75" customHeight="1" x14ac:dyDescent="0.2">
      <c r="A273" s="20">
        <v>272</v>
      </c>
      <c r="B273" s="17" t="s">
        <v>154</v>
      </c>
      <c r="C273" s="18">
        <v>20016849</v>
      </c>
      <c r="D273" s="16" t="s">
        <v>76</v>
      </c>
      <c r="E273" s="10">
        <v>8</v>
      </c>
      <c r="F273" s="5" t="s">
        <v>0</v>
      </c>
      <c r="G273" s="6">
        <v>2.5299999999999998</v>
      </c>
      <c r="H273" s="6">
        <f>G273*70%</f>
        <v>1.7709999999999997</v>
      </c>
      <c r="I273" s="7">
        <f>E273*G273</f>
        <v>20.239999999999998</v>
      </c>
      <c r="J273" s="23">
        <f>H273/1.95583</f>
        <v>0.90549792159850284</v>
      </c>
    </row>
    <row r="274" spans="1:10" ht="12.75" customHeight="1" x14ac:dyDescent="0.2">
      <c r="A274" s="20">
        <v>273</v>
      </c>
      <c r="B274" s="17" t="s">
        <v>154</v>
      </c>
      <c r="C274" s="18">
        <v>20016859</v>
      </c>
      <c r="D274" s="16" t="s">
        <v>78</v>
      </c>
      <c r="E274" s="10">
        <v>1</v>
      </c>
      <c r="F274" s="5" t="s">
        <v>0</v>
      </c>
      <c r="G274" s="6">
        <v>292.82</v>
      </c>
      <c r="H274" s="6">
        <f>G274*70%</f>
        <v>204.97399999999999</v>
      </c>
      <c r="I274" s="7">
        <f>E274*G274</f>
        <v>292.82</v>
      </c>
      <c r="J274" s="23">
        <f>H274/1.95583</f>
        <v>104.80154205631368</v>
      </c>
    </row>
    <row r="275" spans="1:10" ht="12.75" customHeight="1" x14ac:dyDescent="0.2">
      <c r="A275" s="20">
        <v>274</v>
      </c>
      <c r="B275" s="17" t="s">
        <v>154</v>
      </c>
      <c r="C275" s="18">
        <v>20016881</v>
      </c>
      <c r="D275" s="16" t="s">
        <v>116</v>
      </c>
      <c r="E275" s="10">
        <v>40</v>
      </c>
      <c r="F275" s="5" t="s">
        <v>0</v>
      </c>
      <c r="G275" s="6">
        <v>9.16</v>
      </c>
      <c r="H275" s="6">
        <f>G275*70%</f>
        <v>6.4119999999999999</v>
      </c>
      <c r="I275" s="7">
        <f>E275*G275</f>
        <v>366.4</v>
      </c>
      <c r="J275" s="23">
        <f>H275/1.95583</f>
        <v>3.2784035422301532</v>
      </c>
    </row>
    <row r="276" spans="1:10" ht="12.75" customHeight="1" x14ac:dyDescent="0.2">
      <c r="A276" s="20">
        <v>275</v>
      </c>
      <c r="B276" s="17" t="s">
        <v>154</v>
      </c>
      <c r="C276" s="18">
        <v>20016909</v>
      </c>
      <c r="D276" s="16" t="s">
        <v>80</v>
      </c>
      <c r="E276" s="10">
        <v>1</v>
      </c>
      <c r="F276" s="5" t="s">
        <v>0</v>
      </c>
      <c r="G276" s="6">
        <v>456.85</v>
      </c>
      <c r="H276" s="6">
        <f>G276*70%</f>
        <v>319.79500000000002</v>
      </c>
      <c r="I276" s="7">
        <f>E276*G276</f>
        <v>456.85</v>
      </c>
      <c r="J276" s="23">
        <f>H276/1.95583</f>
        <v>163.50858714714471</v>
      </c>
    </row>
    <row r="277" spans="1:10" ht="12.75" customHeight="1" x14ac:dyDescent="0.2">
      <c r="A277" s="20">
        <v>276</v>
      </c>
      <c r="B277" s="17" t="s">
        <v>154</v>
      </c>
      <c r="C277" s="18">
        <v>20016949</v>
      </c>
      <c r="D277" s="16" t="s">
        <v>88</v>
      </c>
      <c r="E277" s="10">
        <v>1</v>
      </c>
      <c r="F277" s="5" t="s">
        <v>0</v>
      </c>
      <c r="G277" s="6">
        <v>163.86</v>
      </c>
      <c r="H277" s="6">
        <f>G277*70%</f>
        <v>114.702</v>
      </c>
      <c r="I277" s="7">
        <f>E277*G277</f>
        <v>163.86</v>
      </c>
      <c r="J277" s="23">
        <f>H277/1.95583</f>
        <v>58.646201356968653</v>
      </c>
    </row>
    <row r="278" spans="1:10" ht="12.75" customHeight="1" x14ac:dyDescent="0.2">
      <c r="A278" s="20">
        <v>277</v>
      </c>
      <c r="B278" s="17" t="s">
        <v>154</v>
      </c>
      <c r="C278" s="18">
        <v>20016974</v>
      </c>
      <c r="D278" s="16" t="s">
        <v>90</v>
      </c>
      <c r="E278" s="10">
        <v>1</v>
      </c>
      <c r="F278" s="5" t="s">
        <v>0</v>
      </c>
      <c r="G278" s="6">
        <v>214.34</v>
      </c>
      <c r="H278" s="6">
        <f>G278*70%</f>
        <v>150.03799999999998</v>
      </c>
      <c r="I278" s="7">
        <f>E278*G278</f>
        <v>214.34</v>
      </c>
      <c r="J278" s="23">
        <f>H278/1.95583</f>
        <v>76.713211270918222</v>
      </c>
    </row>
    <row r="279" spans="1:10" ht="12.75" customHeight="1" x14ac:dyDescent="0.2">
      <c r="A279" s="20">
        <v>278</v>
      </c>
      <c r="B279" s="17" t="s">
        <v>154</v>
      </c>
      <c r="C279" s="18">
        <v>20017000</v>
      </c>
      <c r="D279" s="16" t="s">
        <v>92</v>
      </c>
      <c r="E279" s="10">
        <v>1</v>
      </c>
      <c r="F279" s="5" t="s">
        <v>0</v>
      </c>
      <c r="G279" s="6">
        <v>188.17</v>
      </c>
      <c r="H279" s="6">
        <f>G279*70%</f>
        <v>131.71899999999999</v>
      </c>
      <c r="I279" s="7">
        <f>E279*G279</f>
        <v>188.17</v>
      </c>
      <c r="J279" s="23">
        <f>H279/1.95583</f>
        <v>67.346855299284698</v>
      </c>
    </row>
    <row r="280" spans="1:10" ht="12.75" customHeight="1" x14ac:dyDescent="0.2">
      <c r="A280" s="20">
        <v>279</v>
      </c>
      <c r="B280" s="19" t="s">
        <v>154</v>
      </c>
      <c r="C280" s="18">
        <v>20017013</v>
      </c>
      <c r="D280" s="16" t="s">
        <v>94</v>
      </c>
      <c r="E280" s="10">
        <v>2</v>
      </c>
      <c r="F280" s="5" t="s">
        <v>0</v>
      </c>
      <c r="G280" s="6">
        <v>7.24</v>
      </c>
      <c r="H280" s="6">
        <f>G280*70%</f>
        <v>5.0679999999999996</v>
      </c>
      <c r="I280" s="7">
        <f>E280*G280</f>
        <v>14.48</v>
      </c>
      <c r="J280" s="23">
        <f>H280/1.95583</f>
        <v>2.591227253902435</v>
      </c>
    </row>
    <row r="281" spans="1:10" ht="12.75" customHeight="1" x14ac:dyDescent="0.2">
      <c r="A281" s="20">
        <v>280</v>
      </c>
      <c r="B281" s="19" t="s">
        <v>154</v>
      </c>
      <c r="C281" s="18">
        <v>20017038</v>
      </c>
      <c r="D281" s="16" t="s">
        <v>96</v>
      </c>
      <c r="E281" s="10">
        <v>10</v>
      </c>
      <c r="F281" s="5" t="s">
        <v>0</v>
      </c>
      <c r="G281" s="6">
        <v>136.94999999999999</v>
      </c>
      <c r="H281" s="6">
        <f>G281*70%</f>
        <v>95.864999999999981</v>
      </c>
      <c r="I281" s="7">
        <f>E281*G281</f>
        <v>1369.5</v>
      </c>
      <c r="J281" s="23">
        <f>H281/1.95583</f>
        <v>49.014996190875479</v>
      </c>
    </row>
    <row r="282" spans="1:10" ht="12.75" customHeight="1" x14ac:dyDescent="0.2">
      <c r="A282" s="20">
        <v>281</v>
      </c>
      <c r="B282" s="19" t="s">
        <v>154</v>
      </c>
      <c r="C282" s="18">
        <v>20017039</v>
      </c>
      <c r="D282" s="16" t="s">
        <v>98</v>
      </c>
      <c r="E282" s="10">
        <v>10</v>
      </c>
      <c r="F282" s="5" t="s">
        <v>0</v>
      </c>
      <c r="G282" s="6">
        <v>103.73</v>
      </c>
      <c r="H282" s="6">
        <f>G282*70%</f>
        <v>72.611000000000004</v>
      </c>
      <c r="I282" s="7">
        <f>E282*G282</f>
        <v>1037.3</v>
      </c>
      <c r="J282" s="23">
        <f>H282/1.95583</f>
        <v>37.125414785538624</v>
      </c>
    </row>
    <row r="283" spans="1:10" ht="12.75" customHeight="1" x14ac:dyDescent="0.2">
      <c r="A283" s="20">
        <v>282</v>
      </c>
      <c r="B283" s="19" t="s">
        <v>154</v>
      </c>
      <c r="C283" s="18">
        <v>20017040</v>
      </c>
      <c r="D283" s="16" t="s">
        <v>100</v>
      </c>
      <c r="E283" s="10">
        <v>31</v>
      </c>
      <c r="F283" s="5" t="s">
        <v>0</v>
      </c>
      <c r="G283" s="6">
        <v>29.68</v>
      </c>
      <c r="H283" s="6">
        <f>G283*70%</f>
        <v>20.776</v>
      </c>
      <c r="I283" s="7">
        <f>E283*G283</f>
        <v>920.08</v>
      </c>
      <c r="J283" s="23">
        <f>H283/1.95583</f>
        <v>10.622600123732635</v>
      </c>
    </row>
    <row r="284" spans="1:10" ht="27.75" customHeight="1" x14ac:dyDescent="0.2">
      <c r="A284" s="20">
        <v>283</v>
      </c>
      <c r="B284" s="17" t="s">
        <v>154</v>
      </c>
      <c r="C284" s="18">
        <v>20017072</v>
      </c>
      <c r="D284" s="16" t="s">
        <v>102</v>
      </c>
      <c r="E284" s="10">
        <v>10</v>
      </c>
      <c r="F284" s="5" t="s">
        <v>0</v>
      </c>
      <c r="G284" s="6">
        <v>4.13</v>
      </c>
      <c r="H284" s="6">
        <f>G284*70%</f>
        <v>2.8909999999999996</v>
      </c>
      <c r="I284" s="7">
        <f>E284*G284</f>
        <v>41.3</v>
      </c>
      <c r="J284" s="23">
        <f>H284/1.95583</f>
        <v>1.4781448285382675</v>
      </c>
    </row>
    <row r="285" spans="1:10" ht="25.5" customHeight="1" x14ac:dyDescent="0.2">
      <c r="A285" s="20">
        <v>284</v>
      </c>
      <c r="B285" s="17" t="s">
        <v>154</v>
      </c>
      <c r="C285" s="18">
        <v>20017073</v>
      </c>
      <c r="D285" s="16" t="s">
        <v>104</v>
      </c>
      <c r="E285" s="10">
        <v>4</v>
      </c>
      <c r="F285" s="5" t="s">
        <v>0</v>
      </c>
      <c r="G285" s="6">
        <v>5.33</v>
      </c>
      <c r="H285" s="6">
        <f>G285*70%</f>
        <v>3.7309999999999999</v>
      </c>
      <c r="I285" s="7">
        <f>E285*G285</f>
        <v>21.32</v>
      </c>
      <c r="J285" s="23">
        <f>H285/1.95583</f>
        <v>1.9076300087430911</v>
      </c>
    </row>
    <row r="286" spans="1:10" ht="12.75" customHeight="1" x14ac:dyDescent="0.2">
      <c r="A286" s="20">
        <v>285</v>
      </c>
      <c r="B286" s="17" t="s">
        <v>154</v>
      </c>
      <c r="C286" s="18">
        <v>20017082</v>
      </c>
      <c r="D286" s="16" t="s">
        <v>106</v>
      </c>
      <c r="E286" s="10">
        <v>4</v>
      </c>
      <c r="F286" s="5" t="s">
        <v>0</v>
      </c>
      <c r="G286" s="6">
        <v>5.13</v>
      </c>
      <c r="H286" s="6">
        <f>G286*70%</f>
        <v>3.5909999999999997</v>
      </c>
      <c r="I286" s="7">
        <f>E286*G286</f>
        <v>20.52</v>
      </c>
      <c r="J286" s="23">
        <f>H286/1.95583</f>
        <v>1.8360491453756205</v>
      </c>
    </row>
    <row r="287" spans="1:10" ht="12.75" customHeight="1" x14ac:dyDescent="0.2">
      <c r="A287" s="20">
        <v>286</v>
      </c>
      <c r="B287" s="17" t="s">
        <v>154</v>
      </c>
      <c r="C287" s="18">
        <v>20017084</v>
      </c>
      <c r="D287" s="16" t="s">
        <v>108</v>
      </c>
      <c r="E287" s="10">
        <v>2</v>
      </c>
      <c r="F287" s="5" t="s">
        <v>0</v>
      </c>
      <c r="G287" s="6">
        <v>6.34</v>
      </c>
      <c r="H287" s="6">
        <f>G287*70%</f>
        <v>4.4379999999999997</v>
      </c>
      <c r="I287" s="7">
        <f>E287*G287</f>
        <v>12.68</v>
      </c>
      <c r="J287" s="23">
        <f>H287/1.95583</f>
        <v>2.2691133687488176</v>
      </c>
    </row>
    <row r="288" spans="1:10" ht="12.75" customHeight="1" x14ac:dyDescent="0.2">
      <c r="A288" s="20">
        <v>287</v>
      </c>
      <c r="B288" s="17" t="s">
        <v>154</v>
      </c>
      <c r="C288" s="18">
        <v>20017092</v>
      </c>
      <c r="D288" s="16" t="s">
        <v>110</v>
      </c>
      <c r="E288" s="10">
        <v>1</v>
      </c>
      <c r="F288" s="5" t="s">
        <v>0</v>
      </c>
      <c r="G288" s="6">
        <v>37.24</v>
      </c>
      <c r="H288" s="6">
        <f>G288*70%</f>
        <v>26.068000000000001</v>
      </c>
      <c r="I288" s="7">
        <f>E288*G288</f>
        <v>37.24</v>
      </c>
      <c r="J288" s="23">
        <f>H288/1.95583</f>
        <v>13.328356759023025</v>
      </c>
    </row>
    <row r="289" spans="1:10" ht="12.75" customHeight="1" x14ac:dyDescent="0.2">
      <c r="A289" s="20">
        <v>288</v>
      </c>
      <c r="B289" s="17" t="s">
        <v>154</v>
      </c>
      <c r="C289" s="18">
        <v>20020848</v>
      </c>
      <c r="D289" s="16" t="s">
        <v>82</v>
      </c>
      <c r="E289" s="10">
        <v>1</v>
      </c>
      <c r="F289" s="5" t="s">
        <v>0</v>
      </c>
      <c r="G289" s="6">
        <v>105.22</v>
      </c>
      <c r="H289" s="6">
        <f>G289*70%</f>
        <v>73.653999999999996</v>
      </c>
      <c r="I289" s="7">
        <f>E289*G289</f>
        <v>105.22</v>
      </c>
      <c r="J289" s="23">
        <f>H289/1.95583</f>
        <v>37.658692217626275</v>
      </c>
    </row>
    <row r="290" spans="1:10" ht="12.75" customHeight="1" x14ac:dyDescent="0.2">
      <c r="A290" s="20">
        <v>289</v>
      </c>
      <c r="B290" s="17" t="s">
        <v>154</v>
      </c>
      <c r="C290" s="18">
        <v>20021351</v>
      </c>
      <c r="D290" s="16" t="s">
        <v>84</v>
      </c>
      <c r="E290" s="10">
        <v>1</v>
      </c>
      <c r="F290" s="5" t="s">
        <v>0</v>
      </c>
      <c r="G290" s="6">
        <v>45.12</v>
      </c>
      <c r="H290" s="6">
        <f>G290*70%</f>
        <v>31.583999999999996</v>
      </c>
      <c r="I290" s="7">
        <f>E290*G290</f>
        <v>45.12</v>
      </c>
      <c r="J290" s="23">
        <f>H290/1.95583</f>
        <v>16.148642775701362</v>
      </c>
    </row>
    <row r="291" spans="1:10" ht="12.75" customHeight="1" x14ac:dyDescent="0.2">
      <c r="A291" s="20">
        <v>290</v>
      </c>
      <c r="B291" s="17" t="s">
        <v>154</v>
      </c>
      <c r="C291" s="18">
        <v>20022617</v>
      </c>
      <c r="D291" s="16" t="s">
        <v>118</v>
      </c>
      <c r="E291" s="10">
        <v>1</v>
      </c>
      <c r="F291" s="5" t="s">
        <v>0</v>
      </c>
      <c r="G291" s="6">
        <v>3032.86</v>
      </c>
      <c r="H291" s="6">
        <f>G291*70%</f>
        <v>2123.002</v>
      </c>
      <c r="I291" s="7">
        <f>E291*G291</f>
        <v>3032.86</v>
      </c>
      <c r="J291" s="23">
        <f>H291/1.95583</f>
        <v>1085.4736863633343</v>
      </c>
    </row>
    <row r="292" spans="1:10" ht="12.75" customHeight="1" x14ac:dyDescent="0.2">
      <c r="A292" s="20">
        <v>291</v>
      </c>
      <c r="B292" s="19" t="s">
        <v>154</v>
      </c>
      <c r="C292" s="18">
        <v>20025584</v>
      </c>
      <c r="D292" s="16" t="s">
        <v>120</v>
      </c>
      <c r="E292" s="10">
        <v>4</v>
      </c>
      <c r="F292" s="5" t="s">
        <v>0</v>
      </c>
      <c r="G292" s="6">
        <v>262.64</v>
      </c>
      <c r="H292" s="6">
        <f>G292*70%</f>
        <v>183.84799999999998</v>
      </c>
      <c r="I292" s="7">
        <f>E292*G292</f>
        <v>1050.56</v>
      </c>
      <c r="J292" s="23">
        <f>H292/1.95583</f>
        <v>93.999989774162373</v>
      </c>
    </row>
    <row r="293" spans="1:10" ht="12.75" customHeight="1" x14ac:dyDescent="0.2">
      <c r="A293" s="20">
        <v>292</v>
      </c>
      <c r="B293" s="19" t="s">
        <v>154</v>
      </c>
      <c r="C293" s="18">
        <v>20026010</v>
      </c>
      <c r="D293" s="16" t="s">
        <v>122</v>
      </c>
      <c r="E293" s="10">
        <v>2</v>
      </c>
      <c r="F293" s="5" t="s">
        <v>0</v>
      </c>
      <c r="G293" s="6">
        <v>283.67</v>
      </c>
      <c r="H293" s="6">
        <f>G293*70%</f>
        <v>198.56899999999999</v>
      </c>
      <c r="I293" s="7">
        <f>E293*G293</f>
        <v>567.34</v>
      </c>
      <c r="J293" s="23">
        <f>H293/1.95583</f>
        <v>101.5267175572519</v>
      </c>
    </row>
    <row r="294" spans="1:10" ht="12.75" customHeight="1" x14ac:dyDescent="0.2">
      <c r="A294" s="20">
        <v>293</v>
      </c>
      <c r="B294" s="19" t="s">
        <v>154</v>
      </c>
      <c r="C294" s="18">
        <v>20026186</v>
      </c>
      <c r="D294" s="16" t="s">
        <v>124</v>
      </c>
      <c r="E294" s="10">
        <v>1</v>
      </c>
      <c r="F294" s="5" t="s">
        <v>0</v>
      </c>
      <c r="G294" s="6">
        <v>486.01</v>
      </c>
      <c r="H294" s="6">
        <f>G294*70%</f>
        <v>340.20699999999999</v>
      </c>
      <c r="I294" s="7">
        <f>E294*G294</f>
        <v>486.01</v>
      </c>
      <c r="J294" s="23">
        <f>H294/1.95583</f>
        <v>173.94507702612191</v>
      </c>
    </row>
    <row r="295" spans="1:10" ht="12.75" customHeight="1" x14ac:dyDescent="0.2">
      <c r="A295" s="20">
        <v>294</v>
      </c>
      <c r="B295" s="19" t="s">
        <v>154</v>
      </c>
      <c r="C295" s="18">
        <v>20027852</v>
      </c>
      <c r="D295" s="16" t="s">
        <v>126</v>
      </c>
      <c r="E295" s="10">
        <v>1</v>
      </c>
      <c r="F295" s="5" t="s">
        <v>0</v>
      </c>
      <c r="G295" s="6">
        <v>3065.97</v>
      </c>
      <c r="H295" s="6">
        <f>G295*70%</f>
        <v>2146.1789999999996</v>
      </c>
      <c r="I295" s="7">
        <f>E295*G295</f>
        <v>3065.97</v>
      </c>
      <c r="J295" s="23">
        <f>H295/1.95583</f>
        <v>1097.3238982938187</v>
      </c>
    </row>
    <row r="296" spans="1:10" ht="12.75" customHeight="1" x14ac:dyDescent="0.2">
      <c r="A296" s="20">
        <v>295</v>
      </c>
      <c r="B296" s="17" t="s">
        <v>154</v>
      </c>
      <c r="C296" s="18">
        <v>40000023</v>
      </c>
      <c r="D296" s="16" t="s">
        <v>54</v>
      </c>
      <c r="E296" s="10">
        <v>9</v>
      </c>
      <c r="F296" s="5" t="s">
        <v>0</v>
      </c>
      <c r="G296" s="6">
        <v>136.86000000000001</v>
      </c>
      <c r="H296" s="6">
        <f>G296*70%</f>
        <v>95.802000000000007</v>
      </c>
      <c r="I296" s="7">
        <f>E296*G296</f>
        <v>1231.7400000000002</v>
      </c>
      <c r="J296" s="23">
        <f>H296/1.95583</f>
        <v>48.982784802360129</v>
      </c>
    </row>
    <row r="297" spans="1:10" ht="12.75" customHeight="1" x14ac:dyDescent="0.2">
      <c r="A297" s="20">
        <v>296</v>
      </c>
      <c r="B297" s="17" t="s">
        <v>154</v>
      </c>
      <c r="C297" s="18">
        <v>40000024</v>
      </c>
      <c r="D297" s="16" t="s">
        <v>58</v>
      </c>
      <c r="E297" s="10">
        <v>4</v>
      </c>
      <c r="F297" s="5" t="s">
        <v>0</v>
      </c>
      <c r="G297" s="6">
        <v>55.51</v>
      </c>
      <c r="H297" s="6">
        <f>G297*70%</f>
        <v>38.856999999999999</v>
      </c>
      <c r="I297" s="7">
        <f>E297*G297</f>
        <v>222.04</v>
      </c>
      <c r="J297" s="23">
        <f>H297/1.95583</f>
        <v>19.867268627641462</v>
      </c>
    </row>
    <row r="298" spans="1:10" ht="12.75" customHeight="1" x14ac:dyDescent="0.2">
      <c r="A298" s="20">
        <v>297</v>
      </c>
      <c r="B298" s="17" t="s">
        <v>154</v>
      </c>
      <c r="C298" s="18">
        <v>40000846</v>
      </c>
      <c r="D298" s="16" t="s">
        <v>50</v>
      </c>
      <c r="E298" s="10">
        <v>10</v>
      </c>
      <c r="F298" s="5" t="s">
        <v>0</v>
      </c>
      <c r="G298" s="6">
        <v>219.15</v>
      </c>
      <c r="H298" s="6">
        <f>G298*70%</f>
        <v>153.405</v>
      </c>
      <c r="I298" s="7">
        <f>E298*G298</f>
        <v>2191.5</v>
      </c>
      <c r="J298" s="23">
        <f>H298/1.95583</f>
        <v>78.434731034905894</v>
      </c>
    </row>
    <row r="299" spans="1:10" ht="12.75" customHeight="1" x14ac:dyDescent="0.2">
      <c r="A299" s="20">
        <v>298</v>
      </c>
      <c r="B299" s="17" t="s">
        <v>154</v>
      </c>
      <c r="C299" s="18">
        <v>40001073</v>
      </c>
      <c r="D299" s="16" t="s">
        <v>56</v>
      </c>
      <c r="E299" s="10">
        <v>10</v>
      </c>
      <c r="F299" s="5" t="s">
        <v>0</v>
      </c>
      <c r="G299" s="6">
        <v>131.37</v>
      </c>
      <c r="H299" s="6">
        <f>G299*70%</f>
        <v>91.959000000000003</v>
      </c>
      <c r="I299" s="7">
        <f>E299*G299</f>
        <v>1313.7</v>
      </c>
      <c r="J299" s="23">
        <f>H299/1.95583</f>
        <v>47.017890102923062</v>
      </c>
    </row>
    <row r="300" spans="1:10" ht="12.75" customHeight="1" x14ac:dyDescent="0.2">
      <c r="A300" s="20">
        <v>299</v>
      </c>
      <c r="B300" s="17" t="s">
        <v>154</v>
      </c>
      <c r="C300" s="18">
        <v>40001076</v>
      </c>
      <c r="D300" s="16" t="s">
        <v>52</v>
      </c>
      <c r="E300" s="10">
        <v>35</v>
      </c>
      <c r="F300" s="5" t="s">
        <v>0</v>
      </c>
      <c r="G300" s="6">
        <v>66.97</v>
      </c>
      <c r="H300" s="6">
        <f>G300*70%</f>
        <v>46.878999999999998</v>
      </c>
      <c r="I300" s="7">
        <f>E300*G300</f>
        <v>2343.9499999999998</v>
      </c>
      <c r="J300" s="23">
        <f>H300/1.95583</f>
        <v>23.968852098597527</v>
      </c>
    </row>
    <row r="301" spans="1:10" ht="12.75" customHeight="1" x14ac:dyDescent="0.2">
      <c r="A301" s="20">
        <v>300</v>
      </c>
      <c r="B301" s="17" t="s">
        <v>158</v>
      </c>
      <c r="C301" s="18">
        <v>40000007</v>
      </c>
      <c r="D301" s="16" t="s">
        <v>42</v>
      </c>
      <c r="E301" s="10">
        <v>3</v>
      </c>
      <c r="F301" s="5" t="s">
        <v>0</v>
      </c>
      <c r="G301" s="6">
        <v>232.88</v>
      </c>
      <c r="H301" s="6">
        <f>G301*70%</f>
        <v>163.01599999999999</v>
      </c>
      <c r="I301" s="7">
        <f>E301*G301</f>
        <v>698.64</v>
      </c>
      <c r="J301" s="23">
        <f>H301/1.95583</f>
        <v>83.348757305082756</v>
      </c>
    </row>
    <row r="302" spans="1:10" ht="12.75" customHeight="1" x14ac:dyDescent="0.2">
      <c r="A302" s="20">
        <v>301</v>
      </c>
      <c r="B302" s="17" t="s">
        <v>158</v>
      </c>
      <c r="C302" s="18">
        <v>40000008</v>
      </c>
      <c r="D302" s="16" t="s">
        <v>43</v>
      </c>
      <c r="E302" s="10">
        <v>1</v>
      </c>
      <c r="F302" s="5" t="s">
        <v>0</v>
      </c>
      <c r="G302" s="6">
        <v>520.39</v>
      </c>
      <c r="H302" s="6">
        <f>G302*70%</f>
        <v>364.27299999999997</v>
      </c>
      <c r="I302" s="7">
        <f>E302*G302</f>
        <v>520.39</v>
      </c>
      <c r="J302" s="23">
        <f>H302/1.95583</f>
        <v>186.24982743899008</v>
      </c>
    </row>
    <row r="303" spans="1:10" ht="12.75" customHeight="1" x14ac:dyDescent="0.2">
      <c r="A303" s="20">
        <v>302</v>
      </c>
      <c r="B303" s="17" t="s">
        <v>158</v>
      </c>
      <c r="C303" s="18">
        <v>40000009</v>
      </c>
      <c r="D303" s="16" t="s">
        <v>44</v>
      </c>
      <c r="E303" s="10">
        <v>1</v>
      </c>
      <c r="F303" s="5" t="s">
        <v>0</v>
      </c>
      <c r="G303" s="6">
        <v>518.95000000000005</v>
      </c>
      <c r="H303" s="6">
        <f>G303*70%</f>
        <v>363.26499999999999</v>
      </c>
      <c r="I303" s="7">
        <f>E303*G303</f>
        <v>518.95000000000005</v>
      </c>
      <c r="J303" s="23">
        <f>H303/1.95583</f>
        <v>185.73444522274431</v>
      </c>
    </row>
    <row r="304" spans="1:10" ht="26.25" customHeight="1" x14ac:dyDescent="0.2">
      <c r="A304" s="20">
        <v>303</v>
      </c>
      <c r="B304" s="19" t="s">
        <v>160</v>
      </c>
      <c r="C304" s="18">
        <v>20025908</v>
      </c>
      <c r="D304" s="16" t="s">
        <v>48</v>
      </c>
      <c r="E304" s="10">
        <v>1</v>
      </c>
      <c r="F304" s="5" t="s">
        <v>0</v>
      </c>
      <c r="G304" s="6">
        <v>2306.5</v>
      </c>
      <c r="H304" s="6">
        <f>G304*70%</f>
        <v>1614.55</v>
      </c>
      <c r="I304" s="7">
        <f>E304*G304</f>
        <v>2306.5</v>
      </c>
      <c r="J304" s="23">
        <f>H304/1.95583</f>
        <v>825.50630678535458</v>
      </c>
    </row>
    <row r="305" spans="1:10" ht="24.75" customHeight="1" x14ac:dyDescent="0.2">
      <c r="A305" s="20">
        <v>304</v>
      </c>
      <c r="B305" s="19" t="s">
        <v>153</v>
      </c>
      <c r="C305" s="18">
        <v>20002984</v>
      </c>
      <c r="D305" s="16" t="s">
        <v>4</v>
      </c>
      <c r="E305" s="10">
        <v>1</v>
      </c>
      <c r="F305" s="5" t="s">
        <v>0</v>
      </c>
      <c r="G305" s="6">
        <v>402.5</v>
      </c>
      <c r="H305" s="6">
        <f>G305*70%</f>
        <v>281.75</v>
      </c>
      <c r="I305" s="7">
        <f>E305*G305</f>
        <v>402.5</v>
      </c>
      <c r="J305" s="23">
        <f>H305/1.95583</f>
        <v>144.05648752703456</v>
      </c>
    </row>
    <row r="306" spans="1:10" ht="28.5" customHeight="1" x14ac:dyDescent="0.2">
      <c r="A306" s="20">
        <v>305</v>
      </c>
      <c r="B306" s="19" t="s">
        <v>153</v>
      </c>
      <c r="C306" s="18">
        <v>20002985</v>
      </c>
      <c r="D306" s="16" t="s">
        <v>5</v>
      </c>
      <c r="E306" s="10">
        <v>1</v>
      </c>
      <c r="F306" s="5" t="s">
        <v>6</v>
      </c>
      <c r="G306" s="6">
        <v>105</v>
      </c>
      <c r="H306" s="6">
        <f>G306*70%</f>
        <v>73.5</v>
      </c>
      <c r="I306" s="7">
        <f>E306*G306</f>
        <v>105</v>
      </c>
      <c r="J306" s="23">
        <f>H306/1.95583</f>
        <v>37.579953267922058</v>
      </c>
    </row>
    <row r="307" spans="1:10" ht="12.75" customHeight="1" x14ac:dyDescent="0.2">
      <c r="A307" s="20">
        <v>306</v>
      </c>
      <c r="B307" s="19" t="s">
        <v>153</v>
      </c>
      <c r="C307" s="18">
        <v>20002988</v>
      </c>
      <c r="D307" s="16" t="s">
        <v>7</v>
      </c>
      <c r="E307" s="10">
        <v>1</v>
      </c>
      <c r="F307" s="5" t="s">
        <v>6</v>
      </c>
      <c r="G307" s="6">
        <v>189</v>
      </c>
      <c r="H307" s="6">
        <f>G307*70%</f>
        <v>132.29999999999998</v>
      </c>
      <c r="I307" s="7">
        <f>E307*G307</f>
        <v>189</v>
      </c>
      <c r="J307" s="23">
        <f>H307/1.95583</f>
        <v>67.643915882259705</v>
      </c>
    </row>
    <row r="308" spans="1:10" ht="12.75" customHeight="1" x14ac:dyDescent="0.2">
      <c r="A308" s="20">
        <v>307</v>
      </c>
      <c r="B308" s="17" t="s">
        <v>159</v>
      </c>
      <c r="C308" s="18">
        <v>20013089</v>
      </c>
      <c r="D308" s="16" t="s">
        <v>45</v>
      </c>
      <c r="E308" s="10">
        <v>1</v>
      </c>
      <c r="F308" s="5" t="s">
        <v>0</v>
      </c>
      <c r="G308" s="6">
        <v>2398.7199999999998</v>
      </c>
      <c r="H308" s="6">
        <f>G308*70%</f>
        <v>1679.1039999999998</v>
      </c>
      <c r="I308" s="7">
        <f>E308*G308</f>
        <v>2398.7199999999998</v>
      </c>
      <c r="J308" s="23">
        <f>H308/1.95583</f>
        <v>858.51224288409514</v>
      </c>
    </row>
    <row r="309" spans="1:10" ht="12.75" customHeight="1" x14ac:dyDescent="0.2">
      <c r="A309" s="20">
        <v>308</v>
      </c>
      <c r="B309" s="17" t="s">
        <v>159</v>
      </c>
      <c r="C309" s="18">
        <v>20013095</v>
      </c>
      <c r="D309" s="16" t="s">
        <v>46</v>
      </c>
      <c r="E309" s="10">
        <v>5</v>
      </c>
      <c r="F309" s="5" t="s">
        <v>0</v>
      </c>
      <c r="G309" s="6">
        <v>2639.01</v>
      </c>
      <c r="H309" s="6">
        <f>G309*70%</f>
        <v>1847.307</v>
      </c>
      <c r="I309" s="7">
        <f>E309*G309</f>
        <v>13195.050000000001</v>
      </c>
      <c r="J309" s="23">
        <f>H309/1.95583</f>
        <v>944.51307117694284</v>
      </c>
    </row>
    <row r="310" spans="1:10" ht="12.75" customHeight="1" x14ac:dyDescent="0.2">
      <c r="A310" s="20">
        <v>309</v>
      </c>
      <c r="B310" s="17" t="s">
        <v>159</v>
      </c>
      <c r="C310" s="18">
        <v>20013102</v>
      </c>
      <c r="D310" s="16" t="s">
        <v>47</v>
      </c>
      <c r="E310" s="10">
        <v>2</v>
      </c>
      <c r="F310" s="5" t="s">
        <v>0</v>
      </c>
      <c r="G310" s="6">
        <v>953.3</v>
      </c>
      <c r="H310" s="6">
        <f>G310*70%</f>
        <v>667.31</v>
      </c>
      <c r="I310" s="7">
        <f>E310*G310</f>
        <v>1906.6</v>
      </c>
      <c r="J310" s="23">
        <f>H310/1.95583</f>
        <v>341.19018524104854</v>
      </c>
    </row>
    <row r="311" spans="1:10" ht="12.75" customHeight="1" x14ac:dyDescent="0.2">
      <c r="A311" s="20">
        <v>310</v>
      </c>
      <c r="B311" s="17" t="s">
        <v>152</v>
      </c>
      <c r="C311" s="18">
        <v>20001203</v>
      </c>
      <c r="D311" s="16" t="s">
        <v>1</v>
      </c>
      <c r="E311" s="10">
        <v>1</v>
      </c>
      <c r="F311" s="5" t="s">
        <v>0</v>
      </c>
      <c r="G311" s="6">
        <v>1353.13</v>
      </c>
      <c r="H311" s="6">
        <f>G311*70%</f>
        <v>947.19100000000003</v>
      </c>
      <c r="I311" s="7">
        <f>E311*G311</f>
        <v>1353.13</v>
      </c>
      <c r="J311" s="23">
        <f>H311/1.95583</f>
        <v>484.29106824212744</v>
      </c>
    </row>
    <row r="312" spans="1:10" ht="12.75" customHeight="1" x14ac:dyDescent="0.2">
      <c r="A312" s="20">
        <v>311</v>
      </c>
      <c r="B312" s="17" t="s">
        <v>152</v>
      </c>
      <c r="C312" s="18">
        <v>20001204</v>
      </c>
      <c r="D312" s="16" t="s">
        <v>2</v>
      </c>
      <c r="E312" s="10">
        <v>1</v>
      </c>
      <c r="F312" s="5" t="s">
        <v>0</v>
      </c>
      <c r="G312" s="6">
        <v>1239.22</v>
      </c>
      <c r="H312" s="6">
        <f>G312*70%</f>
        <v>867.45399999999995</v>
      </c>
      <c r="I312" s="7">
        <f>E312*G312</f>
        <v>1239.22</v>
      </c>
      <c r="J312" s="23">
        <f>H312/1.95583</f>
        <v>443.52218751118448</v>
      </c>
    </row>
    <row r="313" spans="1:10" ht="12.75" customHeight="1" x14ac:dyDescent="0.2">
      <c r="A313" s="20">
        <v>312</v>
      </c>
      <c r="B313" s="17" t="s">
        <v>152</v>
      </c>
      <c r="C313" s="18">
        <v>20001210</v>
      </c>
      <c r="D313" s="16" t="s">
        <v>3</v>
      </c>
      <c r="E313" s="10">
        <v>1</v>
      </c>
      <c r="F313" s="5" t="s">
        <v>0</v>
      </c>
      <c r="G313" s="6">
        <v>2371.8000000000002</v>
      </c>
      <c r="H313" s="6">
        <f>G313*70%</f>
        <v>1660.26</v>
      </c>
      <c r="I313" s="7">
        <f>E313*G313</f>
        <v>2371.8000000000002</v>
      </c>
      <c r="J313" s="23">
        <f>H313/1.95583</f>
        <v>848.87745867483375</v>
      </c>
    </row>
    <row r="314" spans="1:10" ht="12.75" customHeight="1" x14ac:dyDescent="0.2">
      <c r="A314" s="20">
        <v>313</v>
      </c>
      <c r="B314" s="19" t="s">
        <v>667</v>
      </c>
      <c r="C314" s="18">
        <v>20002345</v>
      </c>
      <c r="D314" s="16" t="s">
        <v>661</v>
      </c>
      <c r="E314" s="10">
        <v>8</v>
      </c>
      <c r="F314" s="5" t="s">
        <v>0</v>
      </c>
      <c r="G314" s="6">
        <v>270.41000000000003</v>
      </c>
      <c r="H314" s="6">
        <f>15730.77/8</f>
        <v>1966.3462500000001</v>
      </c>
      <c r="I314" s="7">
        <f>E314*G314</f>
        <v>2163.2800000000002</v>
      </c>
      <c r="J314" s="23">
        <f>H314/1.95583</f>
        <v>1005.3768732456298</v>
      </c>
    </row>
    <row r="315" spans="1:10" ht="12.75" customHeight="1" x14ac:dyDescent="0.2">
      <c r="A315" s="20">
        <v>314</v>
      </c>
      <c r="B315" s="19" t="s">
        <v>666</v>
      </c>
      <c r="C315" s="18">
        <v>20035249</v>
      </c>
      <c r="D315" s="16" t="s">
        <v>656</v>
      </c>
      <c r="E315" s="10">
        <v>2</v>
      </c>
      <c r="F315" s="5" t="s">
        <v>0</v>
      </c>
      <c r="G315" s="6">
        <v>103.96</v>
      </c>
      <c r="H315" s="6">
        <v>16453.419999999998</v>
      </c>
      <c r="I315" s="7">
        <f>E315*G315</f>
        <v>207.92</v>
      </c>
      <c r="J315" s="23">
        <f>H315/1.95583</f>
        <v>8412.5000639114842</v>
      </c>
    </row>
    <row r="316" spans="1:10" ht="12.75" customHeight="1" x14ac:dyDescent="0.2">
      <c r="A316" s="20">
        <v>315</v>
      </c>
      <c r="B316" s="19" t="s">
        <v>666</v>
      </c>
      <c r="C316" s="18">
        <v>20035253</v>
      </c>
      <c r="D316" s="16" t="s">
        <v>657</v>
      </c>
      <c r="E316" s="10">
        <v>1</v>
      </c>
      <c r="F316" s="5" t="s">
        <v>0</v>
      </c>
      <c r="G316" s="6">
        <v>137.25</v>
      </c>
      <c r="H316" s="6">
        <v>4816.5</v>
      </c>
      <c r="I316" s="7">
        <f>E316*G316</f>
        <v>137.25</v>
      </c>
      <c r="J316" s="23">
        <f>H316/1.95583</f>
        <v>2462.6373457815862</v>
      </c>
    </row>
    <row r="317" spans="1:10" ht="12.75" customHeight="1" x14ac:dyDescent="0.2">
      <c r="A317" s="20">
        <v>316</v>
      </c>
      <c r="B317" s="19" t="s">
        <v>666</v>
      </c>
      <c r="C317" s="18">
        <v>20035254</v>
      </c>
      <c r="D317" s="16" t="s">
        <v>658</v>
      </c>
      <c r="E317" s="10">
        <v>5</v>
      </c>
      <c r="F317" s="5" t="s">
        <v>0</v>
      </c>
      <c r="G317" s="6">
        <v>170.54</v>
      </c>
      <c r="H317" s="6">
        <f>28433.62/5</f>
        <v>5686.7240000000002</v>
      </c>
      <c r="I317" s="7">
        <f>E317*G317</f>
        <v>852.69999999999993</v>
      </c>
      <c r="J317" s="23">
        <f>H317/1.95583</f>
        <v>2907.5758118036847</v>
      </c>
    </row>
    <row r="318" spans="1:10" ht="12.75" customHeight="1" x14ac:dyDescent="0.2">
      <c r="A318" s="20">
        <v>317</v>
      </c>
      <c r="B318" s="19" t="s">
        <v>666</v>
      </c>
      <c r="C318" s="18">
        <v>20035385</v>
      </c>
      <c r="D318" s="16" t="s">
        <v>659</v>
      </c>
      <c r="E318" s="10">
        <v>5</v>
      </c>
      <c r="F318" s="5" t="s">
        <v>0</v>
      </c>
      <c r="G318" s="6">
        <v>203.83</v>
      </c>
      <c r="H318" s="6">
        <f>139788.44/5</f>
        <v>27957.688000000002</v>
      </c>
      <c r="I318" s="7">
        <f>E318*G318</f>
        <v>1019.1500000000001</v>
      </c>
      <c r="J318" s="23">
        <f>H318/1.95583</f>
        <v>14294.538891416945</v>
      </c>
    </row>
    <row r="319" spans="1:10" ht="12.75" customHeight="1" x14ac:dyDescent="0.2">
      <c r="A319" s="20">
        <v>318</v>
      </c>
      <c r="B319" s="17" t="s">
        <v>161</v>
      </c>
      <c r="C319" s="18">
        <v>20007131</v>
      </c>
      <c r="D319" s="16" t="s">
        <v>127</v>
      </c>
      <c r="E319" s="10">
        <v>10</v>
      </c>
      <c r="F319" s="5" t="s">
        <v>0</v>
      </c>
      <c r="G319" s="6">
        <v>3.95</v>
      </c>
      <c r="H319" s="6">
        <f>G319*70%</f>
        <v>2.7650000000000001</v>
      </c>
      <c r="I319" s="7">
        <f>E319*G319</f>
        <v>39.5</v>
      </c>
      <c r="J319" s="23">
        <f>H319/1.95583</f>
        <v>1.4137220515075442</v>
      </c>
    </row>
    <row r="320" spans="1:10" ht="12.75" customHeight="1" x14ac:dyDescent="0.2">
      <c r="A320" s="20">
        <v>319</v>
      </c>
      <c r="B320" s="17" t="s">
        <v>161</v>
      </c>
      <c r="C320" s="18">
        <v>20010690</v>
      </c>
      <c r="D320" s="16" t="s">
        <v>128</v>
      </c>
      <c r="E320" s="10">
        <v>2</v>
      </c>
      <c r="F320" s="5" t="s">
        <v>0</v>
      </c>
      <c r="G320" s="6">
        <v>107.81</v>
      </c>
      <c r="H320" s="6">
        <f>G320*70%</f>
        <v>75.466999999999999</v>
      </c>
      <c r="I320" s="7">
        <f>E320*G320</f>
        <v>215.62</v>
      </c>
      <c r="J320" s="23">
        <f>H320/1.95583</f>
        <v>38.585664398235018</v>
      </c>
    </row>
    <row r="321" spans="1:10" ht="12.75" customHeight="1" x14ac:dyDescent="0.2">
      <c r="A321" s="20">
        <v>320</v>
      </c>
      <c r="B321" s="19" t="s">
        <v>161</v>
      </c>
      <c r="C321" s="18">
        <v>20032229</v>
      </c>
      <c r="D321" s="16" t="s">
        <v>129</v>
      </c>
      <c r="E321" s="10">
        <v>20</v>
      </c>
      <c r="F321" s="5" t="s">
        <v>0</v>
      </c>
      <c r="G321" s="6">
        <v>5.28</v>
      </c>
      <c r="H321" s="6">
        <f>G321*70%</f>
        <v>3.6959999999999997</v>
      </c>
      <c r="I321" s="7">
        <f>E321*G321</f>
        <v>105.60000000000001</v>
      </c>
      <c r="J321" s="23">
        <f>H321/1.95583</f>
        <v>1.8897347929012234</v>
      </c>
    </row>
    <row r="322" spans="1:10" ht="12.75" customHeight="1" x14ac:dyDescent="0.2">
      <c r="A322" s="20">
        <v>321</v>
      </c>
      <c r="B322" s="19" t="s">
        <v>161</v>
      </c>
      <c r="C322" s="18">
        <v>20032230</v>
      </c>
      <c r="D322" s="16" t="s">
        <v>130</v>
      </c>
      <c r="E322" s="10">
        <v>5</v>
      </c>
      <c r="F322" s="5" t="s">
        <v>0</v>
      </c>
      <c r="G322" s="6">
        <v>0.85</v>
      </c>
      <c r="H322" s="6">
        <f>G322*70%</f>
        <v>0.59499999999999997</v>
      </c>
      <c r="I322" s="7">
        <f>E322*G322</f>
        <v>4.25</v>
      </c>
      <c r="J322" s="23">
        <f>H322/1.95583</f>
        <v>0.30421866931175001</v>
      </c>
    </row>
    <row r="323" spans="1:10" ht="12.75" customHeight="1" x14ac:dyDescent="0.2">
      <c r="A323" s="20">
        <v>322</v>
      </c>
      <c r="B323" s="19" t="s">
        <v>157</v>
      </c>
      <c r="C323" s="18">
        <v>20006952</v>
      </c>
      <c r="D323" s="16" t="s">
        <v>40</v>
      </c>
      <c r="E323" s="10">
        <v>54</v>
      </c>
      <c r="F323" s="5" t="s">
        <v>0</v>
      </c>
      <c r="G323" s="6">
        <v>26.78</v>
      </c>
      <c r="H323" s="6">
        <f>G323*70%</f>
        <v>18.745999999999999</v>
      </c>
      <c r="I323" s="7">
        <f>E323*G323</f>
        <v>1446.1200000000001</v>
      </c>
      <c r="J323" s="23">
        <f>H323/1.95583</f>
        <v>9.5846776049043108</v>
      </c>
    </row>
    <row r="324" spans="1:10" ht="12.75" customHeight="1" x14ac:dyDescent="0.2">
      <c r="A324" s="20">
        <v>323</v>
      </c>
      <c r="B324" s="19" t="s">
        <v>157</v>
      </c>
      <c r="C324" s="18">
        <v>20007065</v>
      </c>
      <c r="D324" s="16" t="s">
        <v>39</v>
      </c>
      <c r="E324" s="10">
        <v>4</v>
      </c>
      <c r="F324" s="5" t="s">
        <v>0</v>
      </c>
      <c r="G324" s="6">
        <v>1694.5</v>
      </c>
      <c r="H324" s="6">
        <f>G324*70%</f>
        <v>1186.1499999999999</v>
      </c>
      <c r="I324" s="7">
        <f>E324*G324</f>
        <v>6778</v>
      </c>
      <c r="J324" s="23">
        <f>H324/1.95583</f>
        <v>606.46886488089444</v>
      </c>
    </row>
    <row r="325" spans="1:10" ht="24.75" customHeight="1" x14ac:dyDescent="0.2">
      <c r="A325" s="20">
        <v>324</v>
      </c>
      <c r="B325" s="17" t="s">
        <v>157</v>
      </c>
      <c r="C325" s="18">
        <v>20007067</v>
      </c>
      <c r="D325" s="16" t="s">
        <v>41</v>
      </c>
      <c r="E325" s="10">
        <v>8</v>
      </c>
      <c r="F325" s="5" t="s">
        <v>0</v>
      </c>
      <c r="G325" s="6">
        <v>611.86</v>
      </c>
      <c r="H325" s="6">
        <f>G325*70%</f>
        <v>428.30199999999996</v>
      </c>
      <c r="I325" s="7">
        <f>E325*G325</f>
        <v>4894.88</v>
      </c>
      <c r="J325" s="23">
        <f>H325/1.95583</f>
        <v>218.98733530010276</v>
      </c>
    </row>
    <row r="326" spans="1:10" ht="24.75" customHeight="1" x14ac:dyDescent="0.2">
      <c r="A326" s="20">
        <v>325</v>
      </c>
      <c r="B326" s="17" t="s">
        <v>157</v>
      </c>
      <c r="C326" s="18">
        <v>20010026</v>
      </c>
      <c r="D326" s="16" t="s">
        <v>10</v>
      </c>
      <c r="E326" s="10">
        <v>2</v>
      </c>
      <c r="F326" s="5" t="s">
        <v>0</v>
      </c>
      <c r="G326" s="6">
        <v>10.17</v>
      </c>
      <c r="H326" s="6">
        <f>G326*70%</f>
        <v>7.1189999999999998</v>
      </c>
      <c r="I326" s="7">
        <f>E326*G326</f>
        <v>20.34</v>
      </c>
      <c r="J326" s="23">
        <f>H326/1.95583</f>
        <v>3.6398869022358795</v>
      </c>
    </row>
    <row r="327" spans="1:10" ht="12.75" customHeight="1" x14ac:dyDescent="0.2">
      <c r="A327" s="20">
        <v>326</v>
      </c>
      <c r="B327" s="17" t="s">
        <v>157</v>
      </c>
      <c r="C327" s="18">
        <v>20010027</v>
      </c>
      <c r="D327" s="16" t="s">
        <v>11</v>
      </c>
      <c r="E327" s="10">
        <v>2</v>
      </c>
      <c r="F327" s="5" t="s">
        <v>0</v>
      </c>
      <c r="G327" s="6">
        <v>3.46</v>
      </c>
      <c r="H327" s="6">
        <f>G327*70%</f>
        <v>2.4219999999999997</v>
      </c>
      <c r="I327" s="7">
        <f>E327*G327</f>
        <v>6.92</v>
      </c>
      <c r="J327" s="23">
        <f>H327/1.95583</f>
        <v>1.2383489362572411</v>
      </c>
    </row>
    <row r="328" spans="1:10" ht="12.75" customHeight="1" x14ac:dyDescent="0.2">
      <c r="A328" s="20">
        <v>327</v>
      </c>
      <c r="B328" s="17" t="s">
        <v>157</v>
      </c>
      <c r="C328" s="18">
        <v>20010043</v>
      </c>
      <c r="D328" s="16" t="s">
        <v>12</v>
      </c>
      <c r="E328" s="10">
        <v>1</v>
      </c>
      <c r="F328" s="5" t="s">
        <v>0</v>
      </c>
      <c r="G328" s="6">
        <v>1876.47</v>
      </c>
      <c r="H328" s="6">
        <f>G328*70%</f>
        <v>1313.529</v>
      </c>
      <c r="I328" s="7">
        <f>E328*G328</f>
        <v>1876.47</v>
      </c>
      <c r="J328" s="23">
        <f>H328/1.95583</f>
        <v>671.59671341578769</v>
      </c>
    </row>
    <row r="329" spans="1:10" ht="12.75" customHeight="1" x14ac:dyDescent="0.2">
      <c r="A329" s="20">
        <v>328</v>
      </c>
      <c r="B329" s="17" t="s">
        <v>157</v>
      </c>
      <c r="C329" s="18">
        <v>20010059</v>
      </c>
      <c r="D329" s="16" t="s">
        <v>13</v>
      </c>
      <c r="E329" s="10">
        <v>8</v>
      </c>
      <c r="F329" s="5" t="s">
        <v>0</v>
      </c>
      <c r="G329" s="6">
        <v>5.72</v>
      </c>
      <c r="H329" s="6">
        <f>G329*70%</f>
        <v>4.0039999999999996</v>
      </c>
      <c r="I329" s="7">
        <f>E329*G329</f>
        <v>45.76</v>
      </c>
      <c r="J329" s="23">
        <f>H329/1.95583</f>
        <v>2.0472126923096585</v>
      </c>
    </row>
    <row r="330" spans="1:10" ht="12.75" customHeight="1" x14ac:dyDescent="0.2">
      <c r="A330" s="20">
        <v>329</v>
      </c>
      <c r="B330" s="17" t="s">
        <v>157</v>
      </c>
      <c r="C330" s="18">
        <v>20010144</v>
      </c>
      <c r="D330" s="16" t="s">
        <v>14</v>
      </c>
      <c r="E330" s="10">
        <v>10</v>
      </c>
      <c r="F330" s="5" t="s">
        <v>0</v>
      </c>
      <c r="G330" s="6">
        <v>0.79</v>
      </c>
      <c r="H330" s="6">
        <f>G330*70%</f>
        <v>0.55299999999999994</v>
      </c>
      <c r="I330" s="7">
        <f>E330*G330</f>
        <v>7.9</v>
      </c>
      <c r="J330" s="23">
        <f>H330/1.95583</f>
        <v>0.28274441030150882</v>
      </c>
    </row>
    <row r="331" spans="1:10" ht="12.75" customHeight="1" x14ac:dyDescent="0.2">
      <c r="A331" s="20">
        <v>330</v>
      </c>
      <c r="B331" s="17" t="s">
        <v>157</v>
      </c>
      <c r="C331" s="18">
        <v>20010148</v>
      </c>
      <c r="D331" s="16" t="s">
        <v>15</v>
      </c>
      <c r="E331" s="10">
        <v>4</v>
      </c>
      <c r="F331" s="5" t="s">
        <v>0</v>
      </c>
      <c r="G331" s="6">
        <v>5.13</v>
      </c>
      <c r="H331" s="6">
        <f>G331*70%</f>
        <v>3.5909999999999997</v>
      </c>
      <c r="I331" s="7">
        <f>E331*G331</f>
        <v>20.52</v>
      </c>
      <c r="J331" s="23">
        <f>H331/1.95583</f>
        <v>1.8360491453756205</v>
      </c>
    </row>
    <row r="332" spans="1:10" ht="12.75" customHeight="1" x14ac:dyDescent="0.2">
      <c r="A332" s="20">
        <v>331</v>
      </c>
      <c r="B332" s="17" t="s">
        <v>157</v>
      </c>
      <c r="C332" s="18">
        <v>20010251</v>
      </c>
      <c r="D332" s="16" t="s">
        <v>16</v>
      </c>
      <c r="E332" s="10">
        <v>100</v>
      </c>
      <c r="F332" s="5" t="s">
        <v>0</v>
      </c>
      <c r="G332" s="6">
        <v>3.02</v>
      </c>
      <c r="H332" s="6">
        <f>G332*70%</f>
        <v>2.1139999999999999</v>
      </c>
      <c r="I332" s="7">
        <f>E332*G332</f>
        <v>302</v>
      </c>
      <c r="J332" s="23">
        <f>H332/1.95583</f>
        <v>1.0808710368488059</v>
      </c>
    </row>
    <row r="333" spans="1:10" ht="12.75" customHeight="1" x14ac:dyDescent="0.2">
      <c r="A333" s="20">
        <v>332</v>
      </c>
      <c r="B333" s="19" t="s">
        <v>157</v>
      </c>
      <c r="C333" s="18">
        <v>20010306</v>
      </c>
      <c r="D333" s="16" t="s">
        <v>17</v>
      </c>
      <c r="E333" s="10">
        <v>2</v>
      </c>
      <c r="F333" s="5" t="s">
        <v>0</v>
      </c>
      <c r="G333" s="6">
        <v>3968.1</v>
      </c>
      <c r="H333" s="6">
        <f>G333*70%</f>
        <v>2777.6699999999996</v>
      </c>
      <c r="I333" s="7">
        <f>E333*G333</f>
        <v>7936.2</v>
      </c>
      <c r="J333" s="23">
        <f>H333/1.95583</f>
        <v>1420.2001196423</v>
      </c>
    </row>
    <row r="334" spans="1:10" ht="12.75" customHeight="1" x14ac:dyDescent="0.2">
      <c r="A334" s="20">
        <v>333</v>
      </c>
      <c r="B334" s="19" t="s">
        <v>157</v>
      </c>
      <c r="C334" s="18">
        <v>20010307</v>
      </c>
      <c r="D334" s="16" t="s">
        <v>18</v>
      </c>
      <c r="E334" s="10">
        <v>2</v>
      </c>
      <c r="F334" s="5" t="s">
        <v>0</v>
      </c>
      <c r="G334" s="6">
        <v>58.93</v>
      </c>
      <c r="H334" s="6">
        <f>G334*70%</f>
        <v>41.250999999999998</v>
      </c>
      <c r="I334" s="7">
        <f>E334*G334</f>
        <v>117.86</v>
      </c>
      <c r="J334" s="23">
        <f>H334/1.95583</f>
        <v>21.091301391225208</v>
      </c>
    </row>
    <row r="335" spans="1:10" ht="12.75" customHeight="1" x14ac:dyDescent="0.2">
      <c r="A335" s="20">
        <v>334</v>
      </c>
      <c r="B335" s="19" t="s">
        <v>157</v>
      </c>
      <c r="C335" s="18">
        <v>20010308</v>
      </c>
      <c r="D335" s="16" t="s">
        <v>19</v>
      </c>
      <c r="E335" s="10">
        <v>1</v>
      </c>
      <c r="F335" s="5" t="s">
        <v>0</v>
      </c>
      <c r="G335" s="6">
        <v>3090.5</v>
      </c>
      <c r="H335" s="6">
        <f>G335*70%</f>
        <v>2163.35</v>
      </c>
      <c r="I335" s="7">
        <f>E335*G335</f>
        <v>3090.5</v>
      </c>
      <c r="J335" s="23">
        <f>H335/1.95583</f>
        <v>1106.1032911858392</v>
      </c>
    </row>
    <row r="336" spans="1:10" ht="12.75" customHeight="1" x14ac:dyDescent="0.2">
      <c r="A336" s="20">
        <v>335</v>
      </c>
      <c r="B336" s="19" t="s">
        <v>157</v>
      </c>
      <c r="C336" s="18">
        <v>20010309</v>
      </c>
      <c r="D336" s="16" t="s">
        <v>20</v>
      </c>
      <c r="E336" s="10">
        <v>2</v>
      </c>
      <c r="F336" s="5" t="s">
        <v>0</v>
      </c>
      <c r="G336" s="6">
        <v>2627.32</v>
      </c>
      <c r="H336" s="6">
        <f>G336*70%</f>
        <v>1839.124</v>
      </c>
      <c r="I336" s="7">
        <f>E336*G336</f>
        <v>5254.64</v>
      </c>
      <c r="J336" s="23">
        <f>H336/1.95583</f>
        <v>940.3291697131142</v>
      </c>
    </row>
    <row r="337" spans="1:10" ht="12.75" customHeight="1" x14ac:dyDescent="0.2">
      <c r="A337" s="20">
        <v>336</v>
      </c>
      <c r="B337" s="17" t="s">
        <v>157</v>
      </c>
      <c r="C337" s="18">
        <v>20010378</v>
      </c>
      <c r="D337" s="16" t="s">
        <v>21</v>
      </c>
      <c r="E337" s="10">
        <v>2</v>
      </c>
      <c r="F337" s="5" t="s">
        <v>0</v>
      </c>
      <c r="G337" s="6">
        <v>973.92</v>
      </c>
      <c r="H337" s="6">
        <f>G337*70%</f>
        <v>681.74399999999991</v>
      </c>
      <c r="I337" s="7">
        <f>E337*G337</f>
        <v>1947.84</v>
      </c>
      <c r="J337" s="23">
        <f>H337/1.95583</f>
        <v>348.57017225423476</v>
      </c>
    </row>
    <row r="338" spans="1:10" ht="12.75" customHeight="1" x14ac:dyDescent="0.2">
      <c r="A338" s="20">
        <v>337</v>
      </c>
      <c r="B338" s="17" t="s">
        <v>157</v>
      </c>
      <c r="C338" s="18">
        <v>20010380</v>
      </c>
      <c r="D338" s="16" t="s">
        <v>22</v>
      </c>
      <c r="E338" s="10">
        <v>2</v>
      </c>
      <c r="F338" s="5" t="s">
        <v>0</v>
      </c>
      <c r="G338" s="6">
        <v>796.33</v>
      </c>
      <c r="H338" s="6">
        <f>G338*70%</f>
        <v>557.43100000000004</v>
      </c>
      <c r="I338" s="7">
        <f>E338*G338</f>
        <v>1592.66</v>
      </c>
      <c r="J338" s="23">
        <f>H338/1.95583</f>
        <v>285.00994462708928</v>
      </c>
    </row>
    <row r="339" spans="1:10" ht="12.75" customHeight="1" x14ac:dyDescent="0.2">
      <c r="A339" s="20">
        <v>338</v>
      </c>
      <c r="B339" s="17" t="s">
        <v>157</v>
      </c>
      <c r="C339" s="18">
        <v>20010419</v>
      </c>
      <c r="D339" s="16" t="s">
        <v>23</v>
      </c>
      <c r="E339" s="10">
        <v>1</v>
      </c>
      <c r="F339" s="5" t="s">
        <v>0</v>
      </c>
      <c r="G339" s="6">
        <v>4189.6499999999996</v>
      </c>
      <c r="H339" s="6">
        <f>G339*70%</f>
        <v>2932.7549999999997</v>
      </c>
      <c r="I339" s="7">
        <f>E339*G339</f>
        <v>4189.6499999999996</v>
      </c>
      <c r="J339" s="23">
        <f>H339/1.95583</f>
        <v>1499.4938210376156</v>
      </c>
    </row>
    <row r="340" spans="1:10" ht="12.75" customHeight="1" x14ac:dyDescent="0.2">
      <c r="A340" s="20">
        <v>339</v>
      </c>
      <c r="B340" s="17" t="s">
        <v>157</v>
      </c>
      <c r="C340" s="18">
        <v>20010424</v>
      </c>
      <c r="D340" s="16" t="s">
        <v>24</v>
      </c>
      <c r="E340" s="10">
        <v>4</v>
      </c>
      <c r="F340" s="5" t="s">
        <v>0</v>
      </c>
      <c r="G340" s="6">
        <v>470.24</v>
      </c>
      <c r="H340" s="6">
        <f>G340*70%</f>
        <v>329.16800000000001</v>
      </c>
      <c r="I340" s="7">
        <f>E340*G340</f>
        <v>1880.96</v>
      </c>
      <c r="J340" s="23">
        <f>H340/1.95583</f>
        <v>168.30092594959686</v>
      </c>
    </row>
    <row r="341" spans="1:10" ht="12.75" customHeight="1" x14ac:dyDescent="0.2">
      <c r="A341" s="20">
        <v>340</v>
      </c>
      <c r="B341" s="17" t="s">
        <v>157</v>
      </c>
      <c r="C341" s="18">
        <v>20010439</v>
      </c>
      <c r="D341" s="16" t="s">
        <v>25</v>
      </c>
      <c r="E341" s="10">
        <v>1</v>
      </c>
      <c r="F341" s="5" t="s">
        <v>0</v>
      </c>
      <c r="G341" s="6">
        <v>622.53</v>
      </c>
      <c r="H341" s="6">
        <f>G341*70%</f>
        <v>435.77099999999996</v>
      </c>
      <c r="I341" s="7">
        <f>E341*G341</f>
        <v>622.53</v>
      </c>
      <c r="J341" s="23">
        <f>H341/1.95583</f>
        <v>222.8061743607573</v>
      </c>
    </row>
    <row r="342" spans="1:10" ht="12.75" customHeight="1" x14ac:dyDescent="0.2">
      <c r="A342" s="20">
        <v>341</v>
      </c>
      <c r="B342" s="17" t="s">
        <v>157</v>
      </c>
      <c r="C342" s="18">
        <v>20010440</v>
      </c>
      <c r="D342" s="16" t="s">
        <v>26</v>
      </c>
      <c r="E342" s="10">
        <v>4</v>
      </c>
      <c r="F342" s="5" t="s">
        <v>0</v>
      </c>
      <c r="G342" s="6">
        <v>579.87</v>
      </c>
      <c r="H342" s="6">
        <f>G342*70%</f>
        <v>405.90899999999999</v>
      </c>
      <c r="I342" s="7">
        <f>E342*G342</f>
        <v>2319.48</v>
      </c>
      <c r="J342" s="23">
        <f>H342/1.95583</f>
        <v>207.53797620447585</v>
      </c>
    </row>
    <row r="343" spans="1:10" ht="12.75" customHeight="1" x14ac:dyDescent="0.2">
      <c r="A343" s="20">
        <v>342</v>
      </c>
      <c r="B343" s="17" t="s">
        <v>157</v>
      </c>
      <c r="C343" s="18">
        <v>20021504</v>
      </c>
      <c r="D343" s="16" t="s">
        <v>27</v>
      </c>
      <c r="E343" s="10">
        <v>20</v>
      </c>
      <c r="F343" s="5" t="s">
        <v>0</v>
      </c>
      <c r="G343" s="6">
        <v>11.28</v>
      </c>
      <c r="H343" s="6">
        <f>G343*70%</f>
        <v>7.895999999999999</v>
      </c>
      <c r="I343" s="7">
        <f>E343*G343</f>
        <v>225.6</v>
      </c>
      <c r="J343" s="23">
        <f>H343/1.95583</f>
        <v>4.0371606939253404</v>
      </c>
    </row>
    <row r="344" spans="1:10" ht="12.75" customHeight="1" x14ac:dyDescent="0.2">
      <c r="A344" s="20">
        <v>343</v>
      </c>
      <c r="B344" s="17" t="s">
        <v>157</v>
      </c>
      <c r="C344" s="18">
        <v>20032228</v>
      </c>
      <c r="D344" s="16" t="s">
        <v>28</v>
      </c>
      <c r="E344" s="10">
        <v>2</v>
      </c>
      <c r="F344" s="5" t="s">
        <v>0</v>
      </c>
      <c r="G344" s="6">
        <v>107.8</v>
      </c>
      <c r="H344" s="6">
        <f>G344*70%</f>
        <v>75.459999999999994</v>
      </c>
      <c r="I344" s="7">
        <f>E344*G344</f>
        <v>215.6</v>
      </c>
      <c r="J344" s="23">
        <f>H344/1.95583</f>
        <v>38.582085355066646</v>
      </c>
    </row>
    <row r="345" spans="1:10" ht="12.75" customHeight="1" x14ac:dyDescent="0.2">
      <c r="A345" s="20">
        <v>344</v>
      </c>
      <c r="B345" s="19" t="s">
        <v>157</v>
      </c>
      <c r="C345" s="18">
        <v>20032231</v>
      </c>
      <c r="D345" s="16" t="s">
        <v>29</v>
      </c>
      <c r="E345" s="10">
        <v>2</v>
      </c>
      <c r="F345" s="5" t="s">
        <v>0</v>
      </c>
      <c r="G345" s="6">
        <v>29.35</v>
      </c>
      <c r="H345" s="6">
        <f>G345*70%</f>
        <v>20.544999999999998</v>
      </c>
      <c r="I345" s="7">
        <f>E345*G345</f>
        <v>58.7</v>
      </c>
      <c r="J345" s="23">
        <f>H345/1.95583</f>
        <v>10.504491699176308</v>
      </c>
    </row>
    <row r="346" spans="1:10" ht="12.75" customHeight="1" x14ac:dyDescent="0.2">
      <c r="A346" s="20">
        <v>345</v>
      </c>
      <c r="B346" s="19" t="s">
        <v>157</v>
      </c>
      <c r="C346" s="18">
        <v>20032232</v>
      </c>
      <c r="D346" s="16" t="s">
        <v>30</v>
      </c>
      <c r="E346" s="10">
        <v>2</v>
      </c>
      <c r="F346" s="5" t="s">
        <v>0</v>
      </c>
      <c r="G346" s="6">
        <v>75.37</v>
      </c>
      <c r="H346" s="6">
        <f>G346*70%</f>
        <v>52.759</v>
      </c>
      <c r="I346" s="7">
        <f>E346*G346</f>
        <v>150.74</v>
      </c>
      <c r="J346" s="23">
        <f>H346/1.95583</f>
        <v>26.975248360031291</v>
      </c>
    </row>
    <row r="347" spans="1:10" ht="12.75" customHeight="1" x14ac:dyDescent="0.2">
      <c r="A347" s="20">
        <v>346</v>
      </c>
      <c r="B347" s="19" t="s">
        <v>157</v>
      </c>
      <c r="C347" s="18">
        <v>20032233</v>
      </c>
      <c r="D347" s="16" t="s">
        <v>31</v>
      </c>
      <c r="E347" s="10">
        <v>2</v>
      </c>
      <c r="F347" s="5" t="s">
        <v>0</v>
      </c>
      <c r="G347" s="6">
        <v>27.59</v>
      </c>
      <c r="H347" s="6">
        <f>G347*70%</f>
        <v>19.312999999999999</v>
      </c>
      <c r="I347" s="7">
        <f>E347*G347</f>
        <v>55.18</v>
      </c>
      <c r="J347" s="23">
        <f>H347/1.95583</f>
        <v>9.874580101542568</v>
      </c>
    </row>
    <row r="348" spans="1:10" ht="12.75" customHeight="1" x14ac:dyDescent="0.2">
      <c r="A348" s="20">
        <v>347</v>
      </c>
      <c r="B348" s="19" t="s">
        <v>157</v>
      </c>
      <c r="C348" s="18">
        <v>20032234</v>
      </c>
      <c r="D348" s="16" t="s">
        <v>32</v>
      </c>
      <c r="E348" s="10">
        <v>2</v>
      </c>
      <c r="F348" s="5" t="s">
        <v>0</v>
      </c>
      <c r="G348" s="6">
        <v>26.72</v>
      </c>
      <c r="H348" s="6">
        <f>G348*70%</f>
        <v>18.703999999999997</v>
      </c>
      <c r="I348" s="7">
        <f>E348*G348</f>
        <v>53.44</v>
      </c>
      <c r="J348" s="23">
        <f>H348/1.95583</f>
        <v>9.5632033458940686</v>
      </c>
    </row>
    <row r="349" spans="1:10" ht="12.75" customHeight="1" x14ac:dyDescent="0.2">
      <c r="A349" s="20">
        <v>348</v>
      </c>
      <c r="B349" s="17" t="s">
        <v>157</v>
      </c>
      <c r="C349" s="18">
        <v>20032235</v>
      </c>
      <c r="D349" s="16" t="s">
        <v>33</v>
      </c>
      <c r="E349" s="10">
        <v>2</v>
      </c>
      <c r="F349" s="5" t="s">
        <v>0</v>
      </c>
      <c r="G349" s="6">
        <v>8.27</v>
      </c>
      <c r="H349" s="6">
        <f>G349*70%</f>
        <v>5.7889999999999997</v>
      </c>
      <c r="I349" s="7">
        <f>E349*G349</f>
        <v>16.54</v>
      </c>
      <c r="J349" s="23">
        <f>H349/1.95583</f>
        <v>2.9598687002449089</v>
      </c>
    </row>
    <row r="350" spans="1:10" ht="12.75" customHeight="1" x14ac:dyDescent="0.2">
      <c r="A350" s="20">
        <v>349</v>
      </c>
      <c r="B350" s="17" t="s">
        <v>157</v>
      </c>
      <c r="C350" s="18">
        <v>20032236</v>
      </c>
      <c r="D350" s="16" t="s">
        <v>34</v>
      </c>
      <c r="E350" s="10">
        <v>2</v>
      </c>
      <c r="F350" s="5" t="s">
        <v>0</v>
      </c>
      <c r="G350" s="6">
        <v>1.1599999999999999</v>
      </c>
      <c r="H350" s="6">
        <f>G350*70%</f>
        <v>0.81199999999999994</v>
      </c>
      <c r="I350" s="7">
        <f>E350*G350</f>
        <v>2.3199999999999998</v>
      </c>
      <c r="J350" s="23">
        <f>H350/1.95583</f>
        <v>0.4151690075313294</v>
      </c>
    </row>
    <row r="351" spans="1:10" ht="12.75" customHeight="1" x14ac:dyDescent="0.2">
      <c r="A351" s="20">
        <v>350</v>
      </c>
      <c r="B351" s="17" t="s">
        <v>157</v>
      </c>
      <c r="C351" s="18">
        <v>20032237</v>
      </c>
      <c r="D351" s="16" t="s">
        <v>35</v>
      </c>
      <c r="E351" s="10">
        <v>2</v>
      </c>
      <c r="F351" s="5" t="s">
        <v>0</v>
      </c>
      <c r="G351" s="6">
        <v>0.06</v>
      </c>
      <c r="H351" s="6">
        <f>G351*70%</f>
        <v>4.1999999999999996E-2</v>
      </c>
      <c r="I351" s="7">
        <f>E351*G351</f>
        <v>0.12</v>
      </c>
      <c r="J351" s="23">
        <f>H351/1.95583</f>
        <v>2.1474259010241175E-2</v>
      </c>
    </row>
    <row r="352" spans="1:10" ht="12.75" customHeight="1" x14ac:dyDescent="0.2">
      <c r="A352" s="20">
        <v>351</v>
      </c>
      <c r="B352" s="17" t="s">
        <v>157</v>
      </c>
      <c r="C352" s="18">
        <v>20032681</v>
      </c>
      <c r="D352" s="16" t="s">
        <v>36</v>
      </c>
      <c r="E352" s="10">
        <v>1</v>
      </c>
      <c r="F352" s="5" t="s">
        <v>0</v>
      </c>
      <c r="G352" s="6">
        <v>410.43</v>
      </c>
      <c r="H352" s="6">
        <f>G352*70%</f>
        <v>287.30099999999999</v>
      </c>
      <c r="I352" s="7">
        <f>E352*G352</f>
        <v>410.43</v>
      </c>
      <c r="J352" s="23">
        <f>H352/1.95583</f>
        <v>146.89466875955478</v>
      </c>
    </row>
    <row r="353" spans="1:15" ht="12.75" customHeight="1" x14ac:dyDescent="0.2">
      <c r="A353" s="20">
        <v>352</v>
      </c>
      <c r="B353" s="17" t="s">
        <v>157</v>
      </c>
      <c r="C353" s="18">
        <v>40001163</v>
      </c>
      <c r="D353" s="16" t="s">
        <v>37</v>
      </c>
      <c r="E353" s="10">
        <v>8</v>
      </c>
      <c r="F353" s="5" t="s">
        <v>0</v>
      </c>
      <c r="G353" s="6">
        <v>95.81</v>
      </c>
      <c r="H353" s="6">
        <f>G353*70%</f>
        <v>67.066999999999993</v>
      </c>
      <c r="I353" s="7">
        <f>E353*G353</f>
        <v>766.48</v>
      </c>
      <c r="J353" s="23">
        <f>H353/1.95583</f>
        <v>34.290812596186782</v>
      </c>
    </row>
    <row r="354" spans="1:15" ht="24.75" customHeight="1" x14ac:dyDescent="0.2">
      <c r="A354" s="20">
        <v>353</v>
      </c>
      <c r="B354" s="17" t="s">
        <v>157</v>
      </c>
      <c r="C354" s="18">
        <v>40001164</v>
      </c>
      <c r="D354" s="16" t="s">
        <v>38</v>
      </c>
      <c r="E354" s="10">
        <v>6</v>
      </c>
      <c r="F354" s="5" t="s">
        <v>0</v>
      </c>
      <c r="G354" s="6">
        <v>79.599999999999994</v>
      </c>
      <c r="H354" s="6">
        <f>G354*70%</f>
        <v>55.719999999999992</v>
      </c>
      <c r="I354" s="7">
        <f>E354*G354</f>
        <v>477.59999999999997</v>
      </c>
      <c r="J354" s="23">
        <f>H354/1.95583</f>
        <v>28.489183620253289</v>
      </c>
      <c r="K354"/>
      <c r="L354"/>
      <c r="M354"/>
      <c r="N354"/>
      <c r="O354"/>
    </row>
    <row r="355" spans="1:15" ht="12.75" customHeight="1" x14ac:dyDescent="0.2">
      <c r="A355" s="20">
        <v>354</v>
      </c>
      <c r="B355" s="17" t="s">
        <v>157</v>
      </c>
      <c r="C355" s="18">
        <v>40000020</v>
      </c>
      <c r="D355" s="16" t="s">
        <v>664</v>
      </c>
      <c r="E355" s="10">
        <v>46</v>
      </c>
      <c r="F355" s="5" t="s">
        <v>0</v>
      </c>
      <c r="G355" s="6">
        <v>370.28</v>
      </c>
      <c r="H355" s="6">
        <f>1171.16/46</f>
        <v>25.46</v>
      </c>
      <c r="I355" s="7">
        <f>E355*G355</f>
        <v>17032.879999999997</v>
      </c>
      <c r="J355" s="23">
        <f>H355/1.95583</f>
        <v>13.017491295255724</v>
      </c>
      <c r="K355"/>
      <c r="L355"/>
      <c r="M355"/>
    </row>
    <row r="356" spans="1:15" ht="12.75" customHeight="1" x14ac:dyDescent="0.2">
      <c r="A356" s="20">
        <v>355</v>
      </c>
      <c r="B356" s="17" t="s">
        <v>157</v>
      </c>
      <c r="C356" s="18">
        <v>40000574</v>
      </c>
      <c r="D356" s="16" t="s">
        <v>665</v>
      </c>
      <c r="E356" s="10">
        <v>40</v>
      </c>
      <c r="F356" s="5" t="s">
        <v>0</v>
      </c>
      <c r="G356" s="6">
        <v>371.28</v>
      </c>
      <c r="H356" s="6">
        <f>33625.5/40</f>
        <v>840.63750000000005</v>
      </c>
      <c r="I356" s="7">
        <f>E356*G356</f>
        <v>14851.199999999999</v>
      </c>
      <c r="J356" s="23">
        <f>H356/1.95583</f>
        <v>429.81112877908618</v>
      </c>
      <c r="K356"/>
      <c r="L356"/>
      <c r="M356"/>
    </row>
    <row r="357" spans="1:15" ht="12.75" customHeight="1" x14ac:dyDescent="0.2">
      <c r="A357" s="20">
        <v>356</v>
      </c>
      <c r="B357" s="17" t="s">
        <v>174</v>
      </c>
      <c r="C357" s="18">
        <v>10000228</v>
      </c>
      <c r="D357" s="16" t="s">
        <v>172</v>
      </c>
      <c r="E357" s="11">
        <v>61.2</v>
      </c>
      <c r="F357" s="5" t="s">
        <v>173</v>
      </c>
      <c r="G357" s="6">
        <v>1.51</v>
      </c>
      <c r="H357" s="6">
        <f>G357*70%</f>
        <v>1.0569999999999999</v>
      </c>
      <c r="I357" s="7">
        <f>E357*G357</f>
        <v>92.412000000000006</v>
      </c>
      <c r="J357" s="23">
        <f>H357/1.95583</f>
        <v>0.54043551842440296</v>
      </c>
    </row>
    <row r="358" spans="1:15" ht="12.75" hidden="1" customHeight="1" x14ac:dyDescent="0.2">
      <c r="A358" s="20">
        <v>357</v>
      </c>
      <c r="B358" s="19"/>
      <c r="C358" s="18"/>
      <c r="D358" s="16"/>
      <c r="E358" s="10"/>
      <c r="F358" s="5" t="s">
        <v>0</v>
      </c>
      <c r="G358" s="6">
        <v>372.28</v>
      </c>
      <c r="H358" s="6"/>
      <c r="I358" s="7">
        <f>E358*G358</f>
        <v>0</v>
      </c>
      <c r="J358" s="23">
        <f>H358/1.95583</f>
        <v>0</v>
      </c>
    </row>
    <row r="359" spans="1:15" ht="12.75" hidden="1" customHeight="1" x14ac:dyDescent="0.2">
      <c r="A359" s="20">
        <v>358</v>
      </c>
      <c r="B359" s="19"/>
      <c r="C359" s="18"/>
      <c r="D359" s="16"/>
      <c r="E359" s="10"/>
      <c r="F359" s="5" t="s">
        <v>0</v>
      </c>
      <c r="G359" s="6">
        <v>373.28</v>
      </c>
      <c r="H359" s="6"/>
      <c r="I359" s="7">
        <f>E359*G359</f>
        <v>0</v>
      </c>
      <c r="J359" s="23">
        <f>H359/1.95583</f>
        <v>0</v>
      </c>
    </row>
    <row r="360" spans="1:15" ht="12.75" hidden="1" customHeight="1" x14ac:dyDescent="0.2">
      <c r="A360" s="20">
        <v>359</v>
      </c>
      <c r="B360" s="19"/>
      <c r="C360" s="18"/>
      <c r="D360" s="16"/>
      <c r="E360" s="10"/>
      <c r="F360" s="5" t="s">
        <v>0</v>
      </c>
      <c r="G360" s="6">
        <v>374.28</v>
      </c>
      <c r="H360" s="6"/>
      <c r="I360" s="7">
        <f>E360*G360</f>
        <v>0</v>
      </c>
      <c r="J360" s="23">
        <f>H360/1.95583</f>
        <v>0</v>
      </c>
    </row>
    <row r="361" spans="1:15" ht="12.75" hidden="1" customHeight="1" x14ac:dyDescent="0.2">
      <c r="A361" s="20">
        <v>360</v>
      </c>
      <c r="B361" s="19"/>
      <c r="C361" s="18"/>
      <c r="D361" s="16"/>
      <c r="E361" s="10"/>
      <c r="F361" s="5" t="s">
        <v>0</v>
      </c>
      <c r="G361" s="6">
        <v>375.28</v>
      </c>
      <c r="H361" s="6"/>
      <c r="I361" s="7">
        <f>E361*G361</f>
        <v>0</v>
      </c>
      <c r="J361" s="23">
        <f>H361/1.95583</f>
        <v>0</v>
      </c>
    </row>
    <row r="362" spans="1:15" ht="12.75" hidden="1" customHeight="1" x14ac:dyDescent="0.2">
      <c r="A362" s="20">
        <v>361</v>
      </c>
      <c r="B362" s="19"/>
      <c r="C362" s="18"/>
      <c r="D362" s="16"/>
      <c r="E362" s="10"/>
      <c r="F362" s="5" t="s">
        <v>0</v>
      </c>
      <c r="G362" s="6">
        <v>376.28</v>
      </c>
      <c r="H362" s="6"/>
      <c r="I362" s="7">
        <f>E362*G362</f>
        <v>0</v>
      </c>
      <c r="J362" s="23">
        <f>H362/1.95583</f>
        <v>0</v>
      </c>
    </row>
    <row r="363" spans="1:15" ht="12.75" hidden="1" customHeight="1" x14ac:dyDescent="0.2">
      <c r="A363" s="20">
        <v>362</v>
      </c>
      <c r="B363" s="19"/>
      <c r="C363" s="18"/>
      <c r="D363" s="16"/>
      <c r="E363" s="10"/>
      <c r="F363" s="5" t="s">
        <v>0</v>
      </c>
      <c r="G363" s="6">
        <v>377.28</v>
      </c>
      <c r="H363" s="6"/>
      <c r="I363" s="7">
        <f>E363*G363</f>
        <v>0</v>
      </c>
      <c r="J363" s="23">
        <f>H363/1.95583</f>
        <v>0</v>
      </c>
    </row>
    <row r="364" spans="1:15" ht="12.75" hidden="1" customHeight="1" x14ac:dyDescent="0.2">
      <c r="A364" s="20">
        <v>363</v>
      </c>
      <c r="B364" s="19"/>
      <c r="C364" s="18"/>
      <c r="D364" s="16"/>
      <c r="E364" s="10"/>
      <c r="F364" s="5" t="s">
        <v>0</v>
      </c>
      <c r="G364" s="6">
        <v>378.28</v>
      </c>
      <c r="H364" s="6"/>
      <c r="I364" s="7">
        <f>E364*G364</f>
        <v>0</v>
      </c>
      <c r="J364" s="23">
        <f>H364/1.95583</f>
        <v>0</v>
      </c>
    </row>
    <row r="365" spans="1:15" ht="12.75" hidden="1" customHeight="1" x14ac:dyDescent="0.2"/>
    <row r="366" spans="1:15" ht="12.75" hidden="1" customHeight="1" x14ac:dyDescent="0.2"/>
    <row r="367" spans="1:15" ht="12.75" hidden="1" customHeight="1" x14ac:dyDescent="0.2"/>
    <row r="368" spans="1:15" ht="12.75" hidden="1" customHeight="1" x14ac:dyDescent="0.2"/>
  </sheetData>
  <autoFilter ref="A1:J364" xr:uid="{F5E85CB7-53C5-4393-95FD-27DCBF6FB3F5}"/>
  <sortState ref="A2:J369">
    <sortCondition ref="B1"/>
  </sortState>
  <phoneticPr fontId="0" type="noConversion"/>
  <printOptions horizontalCentered="1"/>
  <pageMargins left="0.10364583300000001" right="7.3333333000000001E-2" top="0.74803149606299202" bottom="0.55118110236220497" header="0.31496062992126" footer="0.31496062992126"/>
  <pageSetup paperSize="9" scale="93" orientation="portrait" verticalDpi="0" r:id="rId1"/>
  <headerFooter differentOddEven="1" alignWithMargins="0">
    <oddHeader xml:space="preserve">&amp;R&amp;"Arial,Italic"&amp;11&amp;K01+038Приложение №1
</oddHeader>
  </headerFooter>
  <rowBreaks count="2" manualBreakCount="2">
    <brk id="265" max="9" man="1"/>
    <brk id="318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2469-1BD3-4624-A4FE-0BEBF4E515C0}">
  <dimension ref="A1:G40"/>
  <sheetViews>
    <sheetView workbookViewId="0">
      <selection activeCell="J23" sqref="J23"/>
    </sheetView>
  </sheetViews>
  <sheetFormatPr defaultRowHeight="12.75" x14ac:dyDescent="0.2"/>
  <cols>
    <col min="1" max="1" width="4.85546875" customWidth="1"/>
    <col min="2" max="2" width="27.42578125" customWidth="1"/>
    <col min="3" max="3" width="10.5703125" customWidth="1"/>
    <col min="4" max="4" width="41.7109375" customWidth="1"/>
    <col min="5" max="5" width="5.85546875" customWidth="1"/>
    <col min="6" max="6" width="7.42578125" customWidth="1"/>
    <col min="7" max="7" width="13.42578125" style="2" bestFit="1" customWidth="1"/>
  </cols>
  <sheetData>
    <row r="1" spans="1:7" x14ac:dyDescent="0.2">
      <c r="A1">
        <v>1</v>
      </c>
      <c r="B1" t="s">
        <v>154</v>
      </c>
      <c r="C1" s="1" t="s">
        <v>49</v>
      </c>
      <c r="D1" t="s">
        <v>50</v>
      </c>
      <c r="E1">
        <v>10</v>
      </c>
      <c r="F1" t="s">
        <v>0</v>
      </c>
      <c r="G1" s="3">
        <v>313.07499999999999</v>
      </c>
    </row>
    <row r="2" spans="1:7" x14ac:dyDescent="0.2">
      <c r="A2">
        <v>2</v>
      </c>
      <c r="B2" t="s">
        <v>154</v>
      </c>
      <c r="C2" s="1" t="s">
        <v>51</v>
      </c>
      <c r="D2" t="s">
        <v>52</v>
      </c>
      <c r="E2">
        <v>35</v>
      </c>
      <c r="F2" t="s">
        <v>0</v>
      </c>
      <c r="G2" s="3">
        <v>95.676000000000002</v>
      </c>
    </row>
    <row r="3" spans="1:7" x14ac:dyDescent="0.2">
      <c r="A3">
        <v>3</v>
      </c>
      <c r="B3" t="s">
        <v>154</v>
      </c>
      <c r="C3" s="1" t="s">
        <v>53</v>
      </c>
      <c r="D3" t="s">
        <v>54</v>
      </c>
      <c r="E3">
        <v>9</v>
      </c>
      <c r="F3" t="s">
        <v>0</v>
      </c>
      <c r="G3" s="3">
        <v>195.51233333333332</v>
      </c>
    </row>
    <row r="4" spans="1:7" x14ac:dyDescent="0.2">
      <c r="A4">
        <v>4</v>
      </c>
      <c r="B4" t="s">
        <v>154</v>
      </c>
      <c r="C4" s="1" t="s">
        <v>55</v>
      </c>
      <c r="D4" t="s">
        <v>56</v>
      </c>
      <c r="E4">
        <v>10</v>
      </c>
      <c r="F4" t="s">
        <v>0</v>
      </c>
      <c r="G4" s="3">
        <v>187.67699999999999</v>
      </c>
    </row>
    <row r="5" spans="1:7" x14ac:dyDescent="0.2">
      <c r="A5">
        <v>5</v>
      </c>
      <c r="B5" t="s">
        <v>154</v>
      </c>
      <c r="C5" s="1" t="s">
        <v>57</v>
      </c>
      <c r="D5" t="s">
        <v>58</v>
      </c>
      <c r="E5">
        <v>4</v>
      </c>
      <c r="F5" t="s">
        <v>0</v>
      </c>
      <c r="G5" s="3">
        <v>79.295999999999992</v>
      </c>
    </row>
    <row r="6" spans="1:7" x14ac:dyDescent="0.2">
      <c r="A6">
        <v>6</v>
      </c>
      <c r="B6" t="s">
        <v>154</v>
      </c>
      <c r="C6" s="1" t="s">
        <v>59</v>
      </c>
      <c r="D6" t="s">
        <v>60</v>
      </c>
      <c r="E6">
        <v>2</v>
      </c>
      <c r="F6" t="s">
        <v>0</v>
      </c>
      <c r="G6" s="3">
        <v>163.87349999999998</v>
      </c>
    </row>
    <row r="7" spans="1:7" x14ac:dyDescent="0.2">
      <c r="A7">
        <v>7</v>
      </c>
      <c r="B7" t="s">
        <v>154</v>
      </c>
      <c r="C7" s="1" t="s">
        <v>62</v>
      </c>
      <c r="D7" t="s">
        <v>61</v>
      </c>
      <c r="E7">
        <v>2</v>
      </c>
      <c r="F7" t="s">
        <v>0</v>
      </c>
      <c r="G7" s="3">
        <v>172.4975</v>
      </c>
    </row>
    <row r="8" spans="1:7" x14ac:dyDescent="0.2">
      <c r="A8">
        <v>8</v>
      </c>
      <c r="B8" t="s">
        <v>154</v>
      </c>
      <c r="C8" s="1" t="s">
        <v>63</v>
      </c>
      <c r="D8" t="s">
        <v>64</v>
      </c>
      <c r="E8">
        <v>10</v>
      </c>
      <c r="F8" t="s">
        <v>0</v>
      </c>
      <c r="G8" s="3">
        <v>41.757099999999994</v>
      </c>
    </row>
    <row r="9" spans="1:7" x14ac:dyDescent="0.2">
      <c r="A9">
        <v>9</v>
      </c>
      <c r="B9" t="s">
        <v>154</v>
      </c>
      <c r="C9" s="1" t="s">
        <v>65</v>
      </c>
      <c r="D9" t="s">
        <v>66</v>
      </c>
      <c r="E9">
        <v>2</v>
      </c>
      <c r="F9" t="s">
        <v>0</v>
      </c>
      <c r="G9" s="3">
        <v>23.019499999999997</v>
      </c>
    </row>
    <row r="10" spans="1:7" x14ac:dyDescent="0.2">
      <c r="A10">
        <v>10</v>
      </c>
      <c r="B10" t="s">
        <v>154</v>
      </c>
      <c r="C10" s="1" t="s">
        <v>67</v>
      </c>
      <c r="D10" t="s">
        <v>68</v>
      </c>
      <c r="E10">
        <v>1</v>
      </c>
      <c r="F10" t="s">
        <v>0</v>
      </c>
      <c r="G10" s="3">
        <v>7052.5419999999995</v>
      </c>
    </row>
    <row r="11" spans="1:7" x14ac:dyDescent="0.2">
      <c r="A11">
        <v>11</v>
      </c>
      <c r="B11" t="s">
        <v>154</v>
      </c>
      <c r="C11" s="1" t="s">
        <v>69</v>
      </c>
      <c r="D11" t="s">
        <v>70</v>
      </c>
      <c r="E11">
        <v>7</v>
      </c>
      <c r="F11" t="s">
        <v>0</v>
      </c>
      <c r="G11" s="3">
        <v>6528.8019999999988</v>
      </c>
    </row>
    <row r="12" spans="1:7" x14ac:dyDescent="0.2">
      <c r="A12">
        <v>12</v>
      </c>
      <c r="B12" t="s">
        <v>154</v>
      </c>
      <c r="C12" s="1" t="s">
        <v>71</v>
      </c>
      <c r="D12" t="s">
        <v>72</v>
      </c>
      <c r="E12">
        <v>2</v>
      </c>
      <c r="F12" t="s">
        <v>0</v>
      </c>
      <c r="G12" s="3">
        <v>346.44749999999999</v>
      </c>
    </row>
    <row r="13" spans="1:7" x14ac:dyDescent="0.2">
      <c r="A13">
        <v>13</v>
      </c>
      <c r="B13" t="s">
        <v>154</v>
      </c>
      <c r="C13" s="1" t="s">
        <v>73</v>
      </c>
      <c r="D13" t="s">
        <v>74</v>
      </c>
      <c r="E13">
        <v>10</v>
      </c>
      <c r="F13" t="s">
        <v>0</v>
      </c>
      <c r="G13" s="3">
        <v>804.74519999999995</v>
      </c>
    </row>
    <row r="14" spans="1:7" x14ac:dyDescent="0.2">
      <c r="A14">
        <v>14</v>
      </c>
      <c r="B14" t="s">
        <v>154</v>
      </c>
      <c r="C14" s="1" t="s">
        <v>75</v>
      </c>
      <c r="D14" t="s">
        <v>76</v>
      </c>
      <c r="E14">
        <v>8</v>
      </c>
      <c r="F14" t="s">
        <v>0</v>
      </c>
      <c r="G14" s="3">
        <v>3.6128749999999998</v>
      </c>
    </row>
    <row r="15" spans="1:7" x14ac:dyDescent="0.2">
      <c r="A15">
        <v>15</v>
      </c>
      <c r="B15" t="s">
        <v>154</v>
      </c>
      <c r="C15" s="1" t="s">
        <v>77</v>
      </c>
      <c r="D15" t="s">
        <v>78</v>
      </c>
      <c r="E15">
        <v>1</v>
      </c>
      <c r="F15" t="s">
        <v>0</v>
      </c>
      <c r="G15" s="3">
        <v>418.32</v>
      </c>
    </row>
    <row r="16" spans="1:7" x14ac:dyDescent="0.2">
      <c r="A16">
        <v>16</v>
      </c>
      <c r="B16" t="s">
        <v>154</v>
      </c>
      <c r="C16" s="1" t="s">
        <v>79</v>
      </c>
      <c r="D16" t="s">
        <v>80</v>
      </c>
      <c r="E16">
        <v>1</v>
      </c>
      <c r="F16" t="s">
        <v>0</v>
      </c>
      <c r="G16" s="3">
        <v>652.64499999999998</v>
      </c>
    </row>
    <row r="17" spans="1:7" x14ac:dyDescent="0.2">
      <c r="A17">
        <v>17</v>
      </c>
      <c r="B17" t="s">
        <v>154</v>
      </c>
      <c r="C17" s="1" t="s">
        <v>81</v>
      </c>
      <c r="D17" t="s">
        <v>82</v>
      </c>
      <c r="E17">
        <v>1</v>
      </c>
      <c r="F17" t="s">
        <v>0</v>
      </c>
      <c r="G17" s="3">
        <v>150.31099999999998</v>
      </c>
    </row>
    <row r="18" spans="1:7" x14ac:dyDescent="0.2">
      <c r="A18">
        <v>18</v>
      </c>
      <c r="B18" t="s">
        <v>154</v>
      </c>
      <c r="C18" s="1" t="s">
        <v>83</v>
      </c>
      <c r="D18" t="s">
        <v>84</v>
      </c>
      <c r="E18">
        <v>1</v>
      </c>
      <c r="F18" t="s">
        <v>0</v>
      </c>
      <c r="G18" s="3">
        <v>64.455999999999989</v>
      </c>
    </row>
    <row r="19" spans="1:7" x14ac:dyDescent="0.2">
      <c r="A19">
        <v>19</v>
      </c>
      <c r="B19" t="s">
        <v>154</v>
      </c>
      <c r="C19" s="1" t="s">
        <v>85</v>
      </c>
      <c r="D19" t="s">
        <v>86</v>
      </c>
      <c r="E19">
        <v>1</v>
      </c>
      <c r="F19" t="s">
        <v>0</v>
      </c>
      <c r="G19" s="3">
        <v>290.38099999999997</v>
      </c>
    </row>
    <row r="20" spans="1:7" x14ac:dyDescent="0.2">
      <c r="A20">
        <v>20</v>
      </c>
      <c r="B20" t="s">
        <v>154</v>
      </c>
      <c r="C20" s="1" t="s">
        <v>87</v>
      </c>
      <c r="D20" t="s">
        <v>88</v>
      </c>
      <c r="E20">
        <v>1</v>
      </c>
      <c r="F20" t="s">
        <v>0</v>
      </c>
      <c r="G20" s="3">
        <v>234.08699999999999</v>
      </c>
    </row>
    <row r="21" spans="1:7" x14ac:dyDescent="0.2">
      <c r="A21">
        <v>21</v>
      </c>
      <c r="B21" t="s">
        <v>154</v>
      </c>
      <c r="C21" s="1" t="s">
        <v>89</v>
      </c>
      <c r="D21" t="s">
        <v>90</v>
      </c>
      <c r="E21">
        <v>1</v>
      </c>
      <c r="F21" t="s">
        <v>0</v>
      </c>
      <c r="G21" s="3">
        <v>306.19400000000002</v>
      </c>
    </row>
    <row r="22" spans="1:7" x14ac:dyDescent="0.2">
      <c r="A22">
        <v>22</v>
      </c>
      <c r="B22" t="s">
        <v>154</v>
      </c>
      <c r="C22" s="1" t="s">
        <v>91</v>
      </c>
      <c r="D22" t="s">
        <v>92</v>
      </c>
      <c r="E22">
        <v>1</v>
      </c>
      <c r="F22" t="s">
        <v>0</v>
      </c>
      <c r="G22" s="3">
        <v>268.82099999999997</v>
      </c>
    </row>
    <row r="23" spans="1:7" x14ac:dyDescent="0.2">
      <c r="A23">
        <v>23</v>
      </c>
      <c r="B23" t="s">
        <v>154</v>
      </c>
      <c r="C23" s="1" t="s">
        <v>93</v>
      </c>
      <c r="D23" t="s">
        <v>94</v>
      </c>
      <c r="E23">
        <v>2</v>
      </c>
      <c r="F23" t="s">
        <v>0</v>
      </c>
      <c r="G23" s="3">
        <v>10.345999999999998</v>
      </c>
    </row>
    <row r="24" spans="1:7" x14ac:dyDescent="0.2">
      <c r="A24">
        <v>24</v>
      </c>
      <c r="B24" t="s">
        <v>154</v>
      </c>
      <c r="C24" s="1" t="s">
        <v>95</v>
      </c>
      <c r="D24" t="s">
        <v>96</v>
      </c>
      <c r="E24">
        <v>10</v>
      </c>
      <c r="F24" t="s">
        <v>0</v>
      </c>
      <c r="G24" s="3">
        <v>195.63669999999999</v>
      </c>
    </row>
    <row r="25" spans="1:7" x14ac:dyDescent="0.2">
      <c r="A25">
        <v>25</v>
      </c>
      <c r="B25" t="s">
        <v>154</v>
      </c>
      <c r="C25" s="1" t="s">
        <v>97</v>
      </c>
      <c r="D25" t="s">
        <v>98</v>
      </c>
      <c r="E25">
        <v>10</v>
      </c>
      <c r="F25" t="s">
        <v>0</v>
      </c>
      <c r="G25" s="3">
        <v>148.17949999999999</v>
      </c>
    </row>
    <row r="26" spans="1:7" x14ac:dyDescent="0.2">
      <c r="A26">
        <v>26</v>
      </c>
      <c r="B26" t="s">
        <v>154</v>
      </c>
      <c r="C26" s="1" t="s">
        <v>99</v>
      </c>
      <c r="D26" t="s">
        <v>100</v>
      </c>
      <c r="E26">
        <v>31</v>
      </c>
      <c r="F26" t="s">
        <v>0</v>
      </c>
      <c r="G26" s="3">
        <v>42.406903225806445</v>
      </c>
    </row>
    <row r="27" spans="1:7" x14ac:dyDescent="0.2">
      <c r="A27">
        <v>27</v>
      </c>
      <c r="B27" t="s">
        <v>154</v>
      </c>
      <c r="C27" s="1" t="s">
        <v>101</v>
      </c>
      <c r="D27" t="s">
        <v>102</v>
      </c>
      <c r="E27">
        <v>10</v>
      </c>
      <c r="F27" t="s">
        <v>0</v>
      </c>
      <c r="G27" s="3">
        <v>5.8939999999999992</v>
      </c>
    </row>
    <row r="28" spans="1:7" x14ac:dyDescent="0.2">
      <c r="A28">
        <v>28</v>
      </c>
      <c r="B28" t="s">
        <v>154</v>
      </c>
      <c r="C28" s="1" t="s">
        <v>103</v>
      </c>
      <c r="D28" t="s">
        <v>104</v>
      </c>
      <c r="E28">
        <v>4</v>
      </c>
      <c r="F28" t="s">
        <v>0</v>
      </c>
      <c r="G28" s="3">
        <v>7.61775</v>
      </c>
    </row>
    <row r="29" spans="1:7" x14ac:dyDescent="0.2">
      <c r="A29">
        <v>29</v>
      </c>
      <c r="B29" t="s">
        <v>154</v>
      </c>
      <c r="C29" s="1" t="s">
        <v>105</v>
      </c>
      <c r="D29" t="s">
        <v>106</v>
      </c>
      <c r="E29">
        <v>4</v>
      </c>
      <c r="F29" t="s">
        <v>0</v>
      </c>
      <c r="G29" s="3">
        <v>7.3307499999999992</v>
      </c>
    </row>
    <row r="30" spans="1:7" x14ac:dyDescent="0.2">
      <c r="A30">
        <v>30</v>
      </c>
      <c r="B30" t="s">
        <v>154</v>
      </c>
      <c r="C30" s="1" t="s">
        <v>107</v>
      </c>
      <c r="D30" t="s">
        <v>108</v>
      </c>
      <c r="E30">
        <v>2</v>
      </c>
      <c r="F30" t="s">
        <v>0</v>
      </c>
      <c r="G30" s="3">
        <v>9.0579999999999998</v>
      </c>
    </row>
    <row r="31" spans="1:7" x14ac:dyDescent="0.2">
      <c r="A31">
        <v>31</v>
      </c>
      <c r="B31" t="s">
        <v>154</v>
      </c>
      <c r="C31" s="1" t="s">
        <v>109</v>
      </c>
      <c r="D31" t="s">
        <v>110</v>
      </c>
      <c r="E31">
        <v>1</v>
      </c>
      <c r="F31" t="s">
        <v>0</v>
      </c>
      <c r="G31" s="3">
        <v>53.192999999999991</v>
      </c>
    </row>
    <row r="32" spans="1:7" x14ac:dyDescent="0.2">
      <c r="A32">
        <v>32</v>
      </c>
      <c r="B32" t="s">
        <v>154</v>
      </c>
      <c r="C32" s="1" t="s">
        <v>111</v>
      </c>
      <c r="D32" t="s">
        <v>112</v>
      </c>
      <c r="E32">
        <v>1</v>
      </c>
      <c r="F32" t="s">
        <v>0</v>
      </c>
      <c r="G32" s="3">
        <v>751.8</v>
      </c>
    </row>
    <row r="33" spans="1:7" x14ac:dyDescent="0.2">
      <c r="A33">
        <v>33</v>
      </c>
      <c r="B33" t="s">
        <v>154</v>
      </c>
      <c r="C33" s="1" t="s">
        <v>113</v>
      </c>
      <c r="D33" t="s">
        <v>114</v>
      </c>
      <c r="E33">
        <v>1</v>
      </c>
      <c r="F33" t="s">
        <v>0</v>
      </c>
      <c r="G33" s="3">
        <v>606.54999999999995</v>
      </c>
    </row>
    <row r="34" spans="1:7" x14ac:dyDescent="0.2">
      <c r="A34">
        <v>34</v>
      </c>
      <c r="B34" t="s">
        <v>154</v>
      </c>
      <c r="C34" s="1" t="s">
        <v>115</v>
      </c>
      <c r="D34" t="s">
        <v>116</v>
      </c>
      <c r="E34">
        <v>40</v>
      </c>
      <c r="F34" t="s">
        <v>0</v>
      </c>
      <c r="G34" s="3">
        <v>13.081774999999999</v>
      </c>
    </row>
    <row r="35" spans="1:7" x14ac:dyDescent="0.2">
      <c r="A35">
        <v>35</v>
      </c>
      <c r="B35" t="s">
        <v>154</v>
      </c>
      <c r="C35" s="1" t="s">
        <v>117</v>
      </c>
      <c r="D35" t="s">
        <v>118</v>
      </c>
      <c r="E35">
        <v>1</v>
      </c>
      <c r="F35" t="s">
        <v>0</v>
      </c>
      <c r="G35" s="3">
        <v>4332.6570000000002</v>
      </c>
    </row>
    <row r="36" spans="1:7" x14ac:dyDescent="0.2">
      <c r="A36">
        <v>36</v>
      </c>
      <c r="B36" t="s">
        <v>154</v>
      </c>
      <c r="C36" s="1" t="s">
        <v>119</v>
      </c>
      <c r="D36" t="s">
        <v>120</v>
      </c>
      <c r="E36">
        <v>4</v>
      </c>
      <c r="F36" t="s">
        <v>0</v>
      </c>
      <c r="G36" s="3">
        <v>375.19649999999996</v>
      </c>
    </row>
    <row r="37" spans="1:7" x14ac:dyDescent="0.2">
      <c r="A37">
        <v>37</v>
      </c>
      <c r="B37" t="s">
        <v>154</v>
      </c>
      <c r="C37" s="1" t="s">
        <v>121</v>
      </c>
      <c r="D37" t="s">
        <v>122</v>
      </c>
      <c r="E37">
        <v>2</v>
      </c>
      <c r="F37" t="s">
        <v>0</v>
      </c>
      <c r="G37" s="3">
        <v>405.24749999999995</v>
      </c>
    </row>
    <row r="38" spans="1:7" x14ac:dyDescent="0.2">
      <c r="A38">
        <v>38</v>
      </c>
      <c r="B38" t="s">
        <v>154</v>
      </c>
      <c r="C38" s="1" t="s">
        <v>123</v>
      </c>
      <c r="D38" t="s">
        <v>124</v>
      </c>
      <c r="E38">
        <v>1</v>
      </c>
      <c r="F38" t="s">
        <v>0</v>
      </c>
      <c r="G38" s="3">
        <v>694.30200000000002</v>
      </c>
    </row>
    <row r="39" spans="1:7" x14ac:dyDescent="0.2">
      <c r="A39">
        <v>39</v>
      </c>
      <c r="B39" t="s">
        <v>154</v>
      </c>
      <c r="C39" s="1" t="s">
        <v>125</v>
      </c>
      <c r="D39" t="s">
        <v>126</v>
      </c>
      <c r="E39">
        <v>1</v>
      </c>
      <c r="F39" t="s">
        <v>0</v>
      </c>
      <c r="G39" s="3">
        <v>4379.9629999999997</v>
      </c>
    </row>
    <row r="40" spans="1:7" x14ac:dyDescent="0.2">
      <c r="A40">
        <v>40</v>
      </c>
      <c r="B40" t="s">
        <v>162</v>
      </c>
      <c r="C40" s="1" t="s">
        <v>140</v>
      </c>
      <c r="D40" t="s">
        <v>141</v>
      </c>
      <c r="E40">
        <v>3</v>
      </c>
      <c r="F40" t="s">
        <v>0</v>
      </c>
      <c r="G40" s="3">
        <v>105325.08333333333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Anelia Palasheva</cp:lastModifiedBy>
  <cp:revision>1</cp:revision>
  <cp:lastPrinted>2025-07-31T12:11:30Z</cp:lastPrinted>
  <dcterms:created xsi:type="dcterms:W3CDTF">2023-07-28T07:09:10Z</dcterms:created>
  <dcterms:modified xsi:type="dcterms:W3CDTF">2026-04-22T12:43:36Z</dcterms:modified>
  <cp:category/>
</cp:coreProperties>
</file>